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59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<sst xmlns="http://schemas.openxmlformats.org/spreadsheetml/2006/main" count="900" uniqueCount="301">
  <si>
    <t xml:space="preserve"> Summary</t>
  </si>
  <si>
    <t>Number of Properties Sold:</t>
  </si>
  <si>
    <t>Number of  Properties Pending Closing:</t>
  </si>
  <si>
    <t>Number of Properties Available for Sale:</t>
  </si>
  <si>
    <t>Community</t>
  </si>
  <si>
    <t>Property Status</t>
  </si>
  <si>
    <t>Month</t>
  </si>
  <si>
    <t>Bedrooms</t>
  </si>
  <si>
    <t>Full/Half</t>
  </si>
  <si>
    <t>Floors</t>
  </si>
  <si>
    <t>Pool</t>
  </si>
  <si>
    <t>View</t>
  </si>
  <si>
    <t>Garages</t>
  </si>
  <si>
    <t>Total Sq.Ft.</t>
  </si>
  <si>
    <t>Original</t>
  </si>
  <si>
    <t xml:space="preserve">Current </t>
  </si>
  <si>
    <t>Sale Price</t>
  </si>
  <si>
    <t>Price per Sq.Ft.</t>
  </si>
  <si>
    <t>Listed</t>
  </si>
  <si>
    <t>Sold</t>
  </si>
  <si>
    <t>Baths</t>
  </si>
  <si>
    <t>Under Air</t>
  </si>
  <si>
    <t>List Price</t>
  </si>
  <si>
    <t>AVALON POINTE</t>
  </si>
  <si>
    <t>Currently Listed</t>
  </si>
  <si>
    <t>For Sale</t>
  </si>
  <si>
    <t>Pending Closing</t>
  </si>
  <si>
    <t>Y</t>
  </si>
  <si>
    <t>Lake</t>
  </si>
  <si>
    <t>BAY CREEK</t>
  </si>
  <si>
    <t>Mar</t>
  </si>
  <si>
    <t>Golf</t>
  </si>
  <si>
    <t>BRIARCLIFF</t>
  </si>
  <si>
    <t>Feb</t>
  </si>
  <si>
    <t>Golf/Lake</t>
  </si>
  <si>
    <t>Jan</t>
  </si>
  <si>
    <t>Aug-04</t>
  </si>
  <si>
    <t>Nov-03</t>
  </si>
  <si>
    <t>CAMBRIDGE PARK</t>
  </si>
  <si>
    <t>3/1</t>
  </si>
  <si>
    <t>N</t>
  </si>
  <si>
    <t>2/1</t>
  </si>
  <si>
    <t>5696 NW 39 Ave</t>
  </si>
  <si>
    <t>CARLTON PLACE</t>
  </si>
  <si>
    <t>3656 Carlton Pl</t>
  </si>
  <si>
    <t>May-04</t>
  </si>
  <si>
    <t>7/2</t>
  </si>
  <si>
    <t>Quantity</t>
  </si>
  <si>
    <t>1-2</t>
  </si>
  <si>
    <t>3-4</t>
  </si>
  <si>
    <t>2500+</t>
  </si>
  <si>
    <t>CLUBSIDE</t>
  </si>
  <si>
    <t>4/1</t>
  </si>
  <si>
    <t>Sep-04</t>
  </si>
  <si>
    <t>DEVON PLACE</t>
  </si>
  <si>
    <t>Apr-04</t>
  </si>
  <si>
    <t>Jun-04</t>
  </si>
  <si>
    <t>HAMILTON PLACE</t>
  </si>
  <si>
    <t>KENSINGTON</t>
  </si>
  <si>
    <t>MAYFAIR</t>
  </si>
  <si>
    <t>REGENTS SQUARE</t>
  </si>
  <si>
    <t>SOMERSET</t>
  </si>
  <si>
    <t>STRATFORD GREEN</t>
  </si>
  <si>
    <t>VICTORIA ISLES</t>
  </si>
  <si>
    <t>WINDSOR BAY</t>
  </si>
  <si>
    <t>Total</t>
  </si>
  <si>
    <t>HAMPTONS</t>
  </si>
  <si>
    <t>This report is  compiled  directly by  Shereen Randazza  to present  detailed information about  actual sales activity across  all brokers as well as detailed information  about available</t>
  </si>
  <si>
    <r>
      <t xml:space="preserve">homes, pending and closed transactions of  Shereen Randazza specifically.  </t>
    </r>
    <r>
      <rPr>
        <b/>
        <sz val="11"/>
        <color indexed="12"/>
        <rFont val="Arial"/>
        <family val="2"/>
      </rPr>
      <t>All active, pending and sold homes reflecting activity of Shereen Randazza are noted in blue.</t>
    </r>
    <r>
      <rPr>
        <b/>
        <sz val="11"/>
        <rFont val="Arial"/>
        <family val="2"/>
      </rPr>
      <t xml:space="preserve"> Information</t>
    </r>
  </si>
  <si>
    <t>WOODFIELD  COUNTRY  CLUB</t>
  </si>
  <si>
    <t>$315-$320</t>
  </si>
  <si>
    <t>Prepared By:</t>
  </si>
  <si>
    <t>Data Source:</t>
  </si>
  <si>
    <t>PA, GRI</t>
  </si>
  <si>
    <t xml:space="preserve">          Shereen Randazza,</t>
  </si>
  <si>
    <t xml:space="preserve">          1 - (561)  BOCA-HOME</t>
  </si>
  <si>
    <t>Address</t>
  </si>
  <si>
    <t xml:space="preserve">LANDINGS </t>
  </si>
  <si>
    <t>3</t>
  </si>
  <si>
    <t>5-6</t>
  </si>
  <si>
    <t>about available homes and pending transactions of other real estate companies is reflected in black rather than blue in the table below.</t>
  </si>
  <si>
    <t>2</t>
  </si>
  <si>
    <t xml:space="preserve"> Lang Realty - Broker-Associate</t>
  </si>
  <si>
    <t>ENCLAVE</t>
  </si>
  <si>
    <t>COVENTRY</t>
  </si>
  <si>
    <t>$290-$315</t>
  </si>
  <si>
    <t>$119-$188</t>
  </si>
  <si>
    <t>PRINCETON ESTATES</t>
  </si>
  <si>
    <t>Lake/Golf</t>
  </si>
  <si>
    <t>4-5</t>
  </si>
  <si>
    <t xml:space="preserve"> </t>
  </si>
  <si>
    <t>6/1</t>
  </si>
  <si>
    <t>9/1</t>
  </si>
  <si>
    <t xml:space="preserve">  5653 Regency Cir E</t>
  </si>
  <si>
    <t>4-4/1</t>
  </si>
  <si>
    <t>5875 NW 42 Way</t>
  </si>
  <si>
    <t xml:space="preserve">Note:   The information in this report is compiled from data supplied by Palm Beach County tax records, participants of RMLS, Inc. plus additional specific activity of Shereen Randazza for the </t>
  </si>
  <si>
    <t xml:space="preserve">           RMLS and  tax records  may account for  differences in  current property status.  If your property is  currently listed with another  broker,   this should  not be considered a solicitation.</t>
  </si>
  <si>
    <t>5624 NW 39 Ave</t>
  </si>
  <si>
    <t>4254 NW 66 Pl</t>
  </si>
  <si>
    <t>4088 Briarcliff Cir</t>
  </si>
  <si>
    <t>6051 NW 43 Ter</t>
  </si>
  <si>
    <t>Dec-21</t>
  </si>
  <si>
    <t>Sep-21</t>
  </si>
  <si>
    <t>3516 NW Clubside Cir</t>
  </si>
  <si>
    <t>3776 Coventry Ln</t>
  </si>
  <si>
    <t>3246 Westminster Dr</t>
  </si>
  <si>
    <t>Jan-21</t>
  </si>
  <si>
    <t>8</t>
  </si>
  <si>
    <t>3634 Princeton Pl</t>
  </si>
  <si>
    <t>$528.08</t>
  </si>
  <si>
    <t>Nov-21</t>
  </si>
  <si>
    <t>3759 Coventry Ln</t>
  </si>
  <si>
    <t>3872 NW 53 St</t>
  </si>
  <si>
    <t>Oct-21</t>
  </si>
  <si>
    <t>4135 NW 53 St</t>
  </si>
  <si>
    <t>4167 NW 53 St</t>
  </si>
  <si>
    <t>Oct-2021</t>
  </si>
  <si>
    <t>4265 NW 65 Rd</t>
  </si>
  <si>
    <t>Apr</t>
  </si>
  <si>
    <t>6537 Somerset Cir</t>
  </si>
  <si>
    <t>Jul-21</t>
  </si>
  <si>
    <t>4261 NW 64 Dr</t>
  </si>
  <si>
    <t>5840 NW 42 Ter</t>
  </si>
  <si>
    <t>Jan-Feb</t>
  </si>
  <si>
    <t>4126 NW 53 St</t>
  </si>
  <si>
    <t>4</t>
  </si>
  <si>
    <t>4250 NW 58 Ln</t>
  </si>
  <si>
    <t>May</t>
  </si>
  <si>
    <t>3393 NW 53 Cir</t>
  </si>
  <si>
    <t>3/2</t>
  </si>
  <si>
    <t>5799 Paddington Way</t>
  </si>
  <si>
    <t>5853 Hamiliton Way</t>
  </si>
  <si>
    <t>3795 Coventry Ln</t>
  </si>
  <si>
    <t>Apr-21</t>
  </si>
  <si>
    <t>3871 Landings Dr</t>
  </si>
  <si>
    <t>4180 Briarcliff Cir</t>
  </si>
  <si>
    <t xml:space="preserve">May </t>
  </si>
  <si>
    <t>5606 NW 39 Ave</t>
  </si>
  <si>
    <t>3537 NW Clubside Cir</t>
  </si>
  <si>
    <t>5/1</t>
  </si>
  <si>
    <t>5755 Regency Cir NW</t>
  </si>
  <si>
    <t>3919 NW 58 St</t>
  </si>
  <si>
    <t>Jun</t>
  </si>
  <si>
    <t>5211 Princeton Wy</t>
  </si>
  <si>
    <t>7/1</t>
  </si>
  <si>
    <t>6</t>
  </si>
  <si>
    <t>4238 NW 65 Pl</t>
  </si>
  <si>
    <t>5</t>
  </si>
  <si>
    <t>6515 NW 43 Ter</t>
  </si>
  <si>
    <t>7620</t>
  </si>
  <si>
    <t>9241</t>
  </si>
  <si>
    <t>5806 NW 39 Ave</t>
  </si>
  <si>
    <t>5796 NW 39 Ave</t>
  </si>
  <si>
    <t>4075 NW 58 Ln</t>
  </si>
  <si>
    <t>3500 NW Clubside Cir</t>
  </si>
  <si>
    <t>6529 Somerset Cir</t>
  </si>
  <si>
    <t>4148 Briarcliff Cir</t>
  </si>
  <si>
    <t>4278 NW 60 Cir</t>
  </si>
  <si>
    <t>3-3/1</t>
  </si>
  <si>
    <t>$1,600,000-$1,700,000</t>
  </si>
  <si>
    <t>Jul</t>
  </si>
  <si>
    <t>4078 NW 57 St</t>
  </si>
  <si>
    <t>3811 Coventry Ln</t>
  </si>
  <si>
    <t>May-21</t>
  </si>
  <si>
    <t>4185 Briarcliff Cir</t>
  </si>
  <si>
    <t>5799 Regency Cir W</t>
  </si>
  <si>
    <t>5411 NW 42 Av</t>
  </si>
  <si>
    <t>6130 NW 42 Way</t>
  </si>
  <si>
    <t>Sep</t>
  </si>
  <si>
    <t>6471 Enclave Wy</t>
  </si>
  <si>
    <t>$1,950,000</t>
  </si>
  <si>
    <t>3898 NW 58 St</t>
  </si>
  <si>
    <t>3599 NW Clubside Cir</t>
  </si>
  <si>
    <t>3422 NW 51 Pl</t>
  </si>
  <si>
    <t>3290 Westminster Dr</t>
  </si>
  <si>
    <t>Aug</t>
  </si>
  <si>
    <t>4396</t>
  </si>
  <si>
    <t>3152 Saint Annes Dr</t>
  </si>
  <si>
    <t>4/2</t>
  </si>
  <si>
    <t>4157 Briarcliff Cir</t>
  </si>
  <si>
    <t>6526 NW 42 Way</t>
  </si>
  <si>
    <t>$1,400,000-$1,700,000</t>
  </si>
  <si>
    <t>3381 NW 53 Cir</t>
  </si>
  <si>
    <t>3383 NW 53 Cir</t>
  </si>
  <si>
    <t>6553 Somerset Cir</t>
  </si>
  <si>
    <t>3767 NW 53 St</t>
  </si>
  <si>
    <t>5845 NW 42 Ter</t>
  </si>
  <si>
    <t>6522 Somerset Cir</t>
  </si>
  <si>
    <t>3565 NW Clubside Cir</t>
  </si>
  <si>
    <t>5/2-6</t>
  </si>
  <si>
    <t>Aug-Sep</t>
  </si>
  <si>
    <t>2/1-3</t>
  </si>
  <si>
    <t>3-5</t>
  </si>
  <si>
    <t>2400-2500</t>
  </si>
  <si>
    <t>5/1-5/3</t>
  </si>
  <si>
    <t>6200-6300</t>
  </si>
  <si>
    <t>$5,200,000-$5,300,000</t>
  </si>
  <si>
    <t>Oct</t>
  </si>
  <si>
    <t>6280 NW 42 Way</t>
  </si>
  <si>
    <t>3673 Carlton Pl</t>
  </si>
  <si>
    <t>3938 NW 53 St</t>
  </si>
  <si>
    <t>6265 NW 42 Way</t>
  </si>
  <si>
    <t xml:space="preserve">2/1 </t>
  </si>
  <si>
    <t xml:space="preserve">Aug </t>
  </si>
  <si>
    <t>5811 NW 40 Ter</t>
  </si>
  <si>
    <t>6456 Enclave Wy</t>
  </si>
  <si>
    <t>$3,695,000</t>
  </si>
  <si>
    <t>3168 Harrington Dr</t>
  </si>
  <si>
    <t>Dec</t>
  </si>
  <si>
    <t>6596 NW 42 Way</t>
  </si>
  <si>
    <t>6379 Avalon Pointe Ct</t>
  </si>
  <si>
    <t>4100 NW 58 Ln</t>
  </si>
  <si>
    <t>5702 NW 39 Ave</t>
  </si>
  <si>
    <t>June</t>
  </si>
  <si>
    <t>4200-4300</t>
  </si>
  <si>
    <t>$2,600,000-$2,700,000</t>
  </si>
  <si>
    <t>$2,800,000-$2,900,000</t>
  </si>
  <si>
    <t>$611-$641</t>
  </si>
  <si>
    <t>1600-1650</t>
  </si>
  <si>
    <t>$500,000-$525,000</t>
  </si>
  <si>
    <t>Ocr-Nov</t>
  </si>
  <si>
    <t>$309-$311</t>
  </si>
  <si>
    <t>Oct-Nov</t>
  </si>
  <si>
    <t>$695,000-$699,000</t>
  </si>
  <si>
    <t>2250-2450</t>
  </si>
  <si>
    <t>$289-$309</t>
  </si>
  <si>
    <t>Nov-Dec</t>
  </si>
  <si>
    <t>Nov</t>
  </si>
  <si>
    <t>5850 NW 42 Ter</t>
  </si>
  <si>
    <t>7400-7500</t>
  </si>
  <si>
    <t>$5,000,000-$6,000,000</t>
  </si>
  <si>
    <t>6-8</t>
  </si>
  <si>
    <t>8-8/1</t>
  </si>
  <si>
    <t>$680-$800</t>
  </si>
  <si>
    <t>3600-3700</t>
  </si>
  <si>
    <t>$1,950,000-$2,000,000</t>
  </si>
  <si>
    <t>$540-$548</t>
  </si>
  <si>
    <t>2600-2821</t>
  </si>
  <si>
    <t>Sep-Oct</t>
  </si>
  <si>
    <t>6500-6600</t>
  </si>
  <si>
    <t>$6,000,000-$7,975,000</t>
  </si>
  <si>
    <t>$6,000,000-$6,950,000</t>
  </si>
  <si>
    <t>$923-$1059</t>
  </si>
  <si>
    <t>4/1-5</t>
  </si>
  <si>
    <t>3900-4000</t>
  </si>
  <si>
    <t>$2,000,000-$2,200,000</t>
  </si>
  <si>
    <t>$513-$552</t>
  </si>
  <si>
    <t>4/2-5/1</t>
  </si>
  <si>
    <t>4600-4700</t>
  </si>
  <si>
    <t>$2,800,000-$3,700,000</t>
  </si>
  <si>
    <t>$611-$800</t>
  </si>
  <si>
    <t>May-Dec</t>
  </si>
  <si>
    <t>2/1-4/1</t>
  </si>
  <si>
    <t>3071-3950</t>
  </si>
  <si>
    <t>$899,000-$1,800,000</t>
  </si>
  <si>
    <t>$859,000-$1,800,000</t>
  </si>
  <si>
    <t>$280-$455</t>
  </si>
  <si>
    <t>8/2-9/2</t>
  </si>
  <si>
    <t>9500-10,000</t>
  </si>
  <si>
    <t>$8,500,000-$8,750,000</t>
  </si>
  <si>
    <t>$875-$890</t>
  </si>
  <si>
    <t>$580-$600</t>
  </si>
  <si>
    <t>$1,450,000-$1,500,000</t>
  </si>
  <si>
    <t>3637-4000</t>
  </si>
  <si>
    <t>$575-$631</t>
  </si>
  <si>
    <t>Jun-21</t>
  </si>
  <si>
    <t>3/3/1</t>
  </si>
  <si>
    <t>$1,500,000-$1,600,000</t>
  </si>
  <si>
    <t>2800-2900</t>
  </si>
  <si>
    <t>$540-$589</t>
  </si>
  <si>
    <t>$3,900,000-$4,000,000</t>
  </si>
  <si>
    <t>$629-$637</t>
  </si>
  <si>
    <t>5/1-6</t>
  </si>
  <si>
    <t>$2,000,000-$5,400,000</t>
  </si>
  <si>
    <t>4100-6200</t>
  </si>
  <si>
    <t>$484-$900</t>
  </si>
  <si>
    <t>$2,200,000-$2,300,000</t>
  </si>
  <si>
    <t>2-2/1</t>
  </si>
  <si>
    <t>2300-2400</t>
  </si>
  <si>
    <t>$675,000-$700,000</t>
  </si>
  <si>
    <t>$650,000-$675,000</t>
  </si>
  <si>
    <t>$282-$302</t>
  </si>
  <si>
    <r>
      <rPr>
        <b/>
        <sz val="10"/>
        <rFont val=" "/>
        <family val="0"/>
      </rPr>
      <t xml:space="preserve"> </t>
    </r>
    <r>
      <rPr>
        <b/>
        <sz val="10"/>
        <rFont val="Arial"/>
        <family val="2"/>
      </rPr>
      <t>7</t>
    </r>
  </si>
  <si>
    <t xml:space="preserve">2022 Home Resales </t>
  </si>
  <si>
    <t xml:space="preserve">           period of  January 1 - December 31, 2022.  RMLS, Inc. and  Shereen Randazza do not guarantee or  are not responsible for its accuracy and completeness.   Time delays in  updating</t>
  </si>
  <si>
    <t>January 1 - December 31, 2023</t>
  </si>
  <si>
    <t xml:space="preserve">             as of January 3, 2023</t>
  </si>
  <si>
    <t xml:space="preserve">             Regional Multiple Listing Service (RMLS)</t>
  </si>
  <si>
    <t>4043 NW 58 St</t>
  </si>
  <si>
    <t>Jan-23</t>
  </si>
  <si>
    <t>2500-2716</t>
  </si>
  <si>
    <t>$800,000-$899,000</t>
  </si>
  <si>
    <t>$715,000-$899,000</t>
  </si>
  <si>
    <t>$279-$331</t>
  </si>
  <si>
    <t>4139 Briarcliff Cir</t>
  </si>
  <si>
    <t>$1,299,000-$2,100,000</t>
  </si>
  <si>
    <t>$460-$746</t>
  </si>
  <si>
    <t>Jun-22-Jan-23</t>
  </si>
  <si>
    <t xml:space="preserve">             as of January 4, 2023</t>
  </si>
  <si>
    <t>January 1 - December 31,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</si>
</sst>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8">
    <font>
      <sz val="10"/>
      <name val="Arial"/>
      <family val="0"/>
    </font>
    <font>
      <b/>
      <sz val="16"/>
      <name val="Academy Engraved LET"/>
      <family val="0"/>
    </font>
    <font>
      <b/>
      <sz val="10"/>
      <name val="Arial"/>
      <family val="2"/>
    </font>
    <font>
      <b/>
      <sz val="14"/>
      <name val="Academy Engraved LET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6" fontId="0" fillId="0" borderId="13" xfId="0" applyNumberFormat="1" applyFont="1" applyBorder="1" applyAlignment="1">
      <alignment/>
    </xf>
    <xf numFmtId="6" fontId="0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center"/>
    </xf>
    <xf numFmtId="16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" fontId="0" fillId="0" borderId="21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center"/>
    </xf>
    <xf numFmtId="16" fontId="0" fillId="0" borderId="13" xfId="0" applyNumberFormat="1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 quotePrefix="1">
      <alignment horizontal="center"/>
    </xf>
    <xf numFmtId="0" fontId="0" fillId="0" borderId="13" xfId="0" applyBorder="1" applyAlignment="1">
      <alignment/>
    </xf>
    <xf numFmtId="16" fontId="0" fillId="0" borderId="0" xfId="0" applyNumberFormat="1" applyFont="1" applyBorder="1" applyAlignment="1" quotePrefix="1">
      <alignment horizontal="center"/>
    </xf>
    <xf numFmtId="0" fontId="0" fillId="0" borderId="19" xfId="0" applyFont="1" applyBorder="1" applyAlignment="1">
      <alignment/>
    </xf>
    <xf numFmtId="1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0" fillId="0" borderId="21" xfId="0" applyFont="1" applyBorder="1" applyAlignment="1" quotePrefix="1">
      <alignment horizontal="center"/>
    </xf>
    <xf numFmtId="6" fontId="0" fillId="0" borderId="0" xfId="0" applyNumberFormat="1" applyFont="1" applyBorder="1" applyAlignment="1">
      <alignment horizontal="right"/>
    </xf>
    <xf numFmtId="6" fontId="0" fillId="0" borderId="10" xfId="0" applyNumberFormat="1" applyFont="1" applyBorder="1" applyAlignment="1">
      <alignment horizontal="right"/>
    </xf>
    <xf numFmtId="0" fontId="0" fillId="0" borderId="24" xfId="0" applyFont="1" applyBorder="1" applyAlignment="1" quotePrefix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6" fontId="0" fillId="0" borderId="13" xfId="0" applyNumberFormat="1" applyFont="1" applyBorder="1" applyAlignment="1">
      <alignment horizontal="right"/>
    </xf>
    <xf numFmtId="6" fontId="0" fillId="0" borderId="21" xfId="0" applyNumberFormat="1" applyFont="1" applyBorder="1" applyAlignment="1">
      <alignment horizontal="right"/>
    </xf>
    <xf numFmtId="6" fontId="0" fillId="0" borderId="26" xfId="0" applyNumberFormat="1" applyFont="1" applyBorder="1" applyAlignment="1">
      <alignment horizontal="right"/>
    </xf>
    <xf numFmtId="6" fontId="0" fillId="0" borderId="13" xfId="0" applyNumberFormat="1" applyBorder="1" applyAlignment="1">
      <alignment horizontal="right"/>
    </xf>
    <xf numFmtId="6" fontId="0" fillId="0" borderId="0" xfId="0" applyNumberFormat="1" applyBorder="1" applyAlignment="1">
      <alignment/>
    </xf>
    <xf numFmtId="6" fontId="0" fillId="0" borderId="13" xfId="0" applyNumberFormat="1" applyBorder="1" applyAlignment="1">
      <alignment/>
    </xf>
    <xf numFmtId="6" fontId="0" fillId="0" borderId="21" xfId="0" applyNumberFormat="1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17" fontId="0" fillId="0" borderId="0" xfId="0" applyNumberFormat="1" applyFont="1" applyBorder="1" applyAlignment="1" quotePrefix="1">
      <alignment horizontal="center"/>
    </xf>
    <xf numFmtId="17" fontId="0" fillId="0" borderId="10" xfId="0" applyNumberFormat="1" applyFont="1" applyBorder="1" applyAlignment="1" quotePrefix="1">
      <alignment horizontal="center"/>
    </xf>
    <xf numFmtId="0" fontId="0" fillId="0" borderId="27" xfId="0" applyFont="1" applyBorder="1" applyAlignment="1" quotePrefix="1">
      <alignment horizontal="center"/>
    </xf>
    <xf numFmtId="6" fontId="0" fillId="0" borderId="2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0" fillId="0" borderId="11" xfId="0" applyFont="1" applyBorder="1" applyAlignment="1" quotePrefix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8" xfId="0" applyFont="1" applyBorder="1" applyAlignment="1" quotePrefix="1">
      <alignment horizontal="center"/>
    </xf>
    <xf numFmtId="6" fontId="0" fillId="0" borderId="19" xfId="0" applyNumberFormat="1" applyFont="1" applyBorder="1" applyAlignment="1">
      <alignment horizontal="right"/>
    </xf>
    <xf numFmtId="6" fontId="0" fillId="0" borderId="24" xfId="0" applyNumberFormat="1" applyFont="1" applyBorder="1" applyAlignment="1">
      <alignment/>
    </xf>
    <xf numFmtId="17" fontId="0" fillId="0" borderId="25" xfId="0" applyNumberFormat="1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6" fontId="0" fillId="0" borderId="21" xfId="0" applyNumberFormat="1" applyFont="1" applyBorder="1" applyAlignment="1" quotePrefix="1">
      <alignment horizontal="right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6" fontId="11" fillId="0" borderId="13" xfId="0" applyNumberFormat="1" applyFont="1" applyBorder="1" applyAlignment="1">
      <alignment horizontal="right"/>
    </xf>
    <xf numFmtId="0" fontId="11" fillId="0" borderId="13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0" fontId="11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6" fontId="0" fillId="0" borderId="23" xfId="0" applyNumberFormat="1" applyFont="1" applyBorder="1" applyAlignment="1" quotePrefix="1">
      <alignment horizontal="center"/>
    </xf>
    <xf numFmtId="6" fontId="0" fillId="0" borderId="23" xfId="0" applyNumberFormat="1" applyFont="1" applyBorder="1" applyAlignment="1" quotePrefix="1">
      <alignment horizontal="right"/>
    </xf>
    <xf numFmtId="6" fontId="0" fillId="0" borderId="10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3" xfId="0" applyFont="1" applyBorder="1" applyAlignment="1" quotePrefix="1">
      <alignment horizontal="center"/>
    </xf>
    <xf numFmtId="6" fontId="0" fillId="0" borderId="22" xfId="0" applyNumberFormat="1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6" fontId="0" fillId="0" borderId="16" xfId="0" applyNumberFormat="1" applyFont="1" applyBorder="1" applyAlignment="1" quotePrefix="1">
      <alignment horizontal="right"/>
    </xf>
    <xf numFmtId="0" fontId="11" fillId="0" borderId="2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6" fontId="13" fillId="0" borderId="21" xfId="0" applyNumberFormat="1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6" fontId="13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>
      <alignment horizontal="left"/>
    </xf>
    <xf numFmtId="3" fontId="0" fillId="0" borderId="10" xfId="0" applyNumberFormat="1" applyFont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6" fontId="0" fillId="0" borderId="2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21" xfId="0" applyFont="1" applyBorder="1" applyAlignment="1" quotePrefix="1">
      <alignment/>
    </xf>
    <xf numFmtId="0" fontId="0" fillId="0" borderId="21" xfId="0" applyFont="1" applyBorder="1" applyAlignment="1">
      <alignment horizontal="left"/>
    </xf>
    <xf numFmtId="6" fontId="0" fillId="0" borderId="23" xfId="0" applyNumberFormat="1" applyFont="1" applyFill="1" applyBorder="1" applyAlignment="1" quotePrefix="1">
      <alignment horizontal="right"/>
    </xf>
    <xf numFmtId="0" fontId="0" fillId="0" borderId="10" xfId="0" applyFont="1" applyBorder="1" applyAlignment="1" quotePrefix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3" xfId="0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12" fillId="0" borderId="21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6" fontId="13" fillId="0" borderId="22" xfId="0" applyNumberFormat="1" applyFont="1" applyBorder="1" applyAlignment="1" quotePrefix="1">
      <alignment horizontal="center"/>
    </xf>
    <xf numFmtId="0" fontId="0" fillId="0" borderId="31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32" xfId="0" applyFont="1" applyBorder="1" applyAlignment="1">
      <alignment horizontal="center"/>
    </xf>
    <xf numFmtId="6" fontId="0" fillId="0" borderId="20" xfId="0" applyNumberFormat="1" applyFont="1" applyBorder="1" applyAlignment="1" quotePrefix="1">
      <alignment horizontal="right"/>
    </xf>
    <xf numFmtId="6" fontId="0" fillId="0" borderId="21" xfId="0" applyNumberFormat="1" applyFont="1" applyFill="1" applyBorder="1" applyAlignment="1" quotePrefix="1">
      <alignment horizontal="right"/>
    </xf>
    <xf numFmtId="0" fontId="0" fillId="0" borderId="17" xfId="0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8" xfId="0" applyFont="1" applyFill="1" applyBorder="1" applyAlignment="1" quotePrefix="1">
      <alignment horizontal="center"/>
    </xf>
    <xf numFmtId="0" fontId="0" fillId="0" borderId="28" xfId="0" applyFont="1" applyFill="1" applyBorder="1" applyAlignment="1">
      <alignment horizontal="center"/>
    </xf>
    <xf numFmtId="16" fontId="0" fillId="0" borderId="23" xfId="0" applyNumberFormat="1" applyFont="1" applyFill="1" applyBorder="1" applyAlignment="1" quotePrefix="1">
      <alignment horizontal="center"/>
    </xf>
    <xf numFmtId="0" fontId="11" fillId="0" borderId="11" xfId="0" applyFont="1" applyBorder="1" applyAlignment="1">
      <alignment horizontal="center"/>
    </xf>
    <xf numFmtId="8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21" xfId="0" applyFont="1" applyFill="1" applyBorder="1" applyAlignment="1" quotePrefix="1">
      <alignment horizontal="center"/>
    </xf>
    <xf numFmtId="0" fontId="2" fillId="0" borderId="30" xfId="0" applyFont="1" applyBorder="1" applyAlignment="1">
      <alignment horizontal="center"/>
    </xf>
    <xf numFmtId="6" fontId="0" fillId="0" borderId="10" xfId="0" applyNumberFormat="1" applyFont="1" applyFill="1" applyBorder="1" applyAlignment="1" quotePrefix="1">
      <alignment horizontal="right"/>
    </xf>
    <xf numFmtId="0" fontId="0" fillId="0" borderId="28" xfId="0" applyFont="1" applyBorder="1" applyAlignment="1">
      <alignment horizontal="center"/>
    </xf>
    <xf numFmtId="6" fontId="0" fillId="0" borderId="0" xfId="0" applyNumberFormat="1" applyFont="1" applyFill="1" applyBorder="1" applyAlignment="1" quotePrefix="1">
      <alignment horizontal="righ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23" xfId="0" applyFont="1" applyBorder="1" applyAlignment="1">
      <alignment horizontal="left"/>
    </xf>
    <xf numFmtId="0" fontId="56" fillId="0" borderId="17" xfId="0" applyFont="1" applyBorder="1" applyAlignment="1">
      <alignment/>
    </xf>
    <xf numFmtId="16" fontId="0" fillId="0" borderId="24" xfId="0" applyNumberFormat="1" applyFont="1" applyBorder="1" applyAlignment="1" quotePrefix="1">
      <alignment horizontal="center"/>
    </xf>
    <xf numFmtId="0" fontId="57" fillId="0" borderId="16" xfId="0" applyFont="1" applyBorder="1" applyAlignment="1">
      <alignment horizontal="center"/>
    </xf>
    <xf numFmtId="0" fontId="0" fillId="0" borderId="31" xfId="0" applyFont="1" applyBorder="1" applyAlignment="1" quotePrefix="1">
      <alignment horizontal="center"/>
    </xf>
    <xf numFmtId="0" fontId="11" fillId="0" borderId="25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6" xfId="0" applyFont="1" applyBorder="1" applyAlignment="1" quotePrefix="1">
      <alignment horizontal="center"/>
    </xf>
    <xf numFmtId="6" fontId="0" fillId="0" borderId="31" xfId="0" applyNumberFormat="1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6" fontId="0" fillId="32" borderId="21" xfId="0" applyNumberFormat="1" applyFont="1" applyFill="1" applyBorder="1" applyAlignment="1">
      <alignment horizontal="right"/>
    </xf>
    <xf numFmtId="17" fontId="0" fillId="0" borderId="31" xfId="0" applyNumberFormat="1" applyFont="1" applyBorder="1" applyAlignment="1" quotePrefix="1">
      <alignment horizontal="center"/>
    </xf>
    <xf numFmtId="0" fontId="20" fillId="0" borderId="23" xfId="0" applyFont="1" applyBorder="1" applyAlignment="1" quotePrefix="1">
      <alignment horizontal="center"/>
    </xf>
    <xf numFmtId="0" fontId="0" fillId="0" borderId="28" xfId="0" applyFont="1" applyBorder="1" applyAlignment="1" quotePrefix="1">
      <alignment/>
    </xf>
    <xf numFmtId="6" fontId="0" fillId="0" borderId="23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3" xfId="0" applyFont="1" applyBorder="1" applyAlignment="1">
      <alignment/>
    </xf>
    <xf numFmtId="16" fontId="12" fillId="0" borderId="23" xfId="0" applyNumberFormat="1" applyFont="1" applyBorder="1" applyAlignment="1" quotePrefix="1">
      <alignment horizontal="center"/>
    </xf>
    <xf numFmtId="6" fontId="0" fillId="0" borderId="28" xfId="0" applyNumberFormat="1" applyFont="1" applyBorder="1" applyAlignment="1">
      <alignment horizontal="right"/>
    </xf>
    <xf numFmtId="0" fontId="57" fillId="0" borderId="23" xfId="0" applyFont="1" applyBorder="1" applyAlignment="1">
      <alignment horizontal="center"/>
    </xf>
    <xf numFmtId="0" fontId="0" fillId="0" borderId="16" xfId="0" applyFont="1" applyBorder="1" applyAlignment="1">
      <alignment/>
    </xf>
    <xf numFmtId="6" fontId="0" fillId="32" borderId="16" xfId="0" applyNumberFormat="1" applyFont="1" applyFill="1" applyBorder="1" applyAlignment="1">
      <alignment horizontal="right"/>
    </xf>
    <xf numFmtId="0" fontId="0" fillId="0" borderId="20" xfId="0" applyFont="1" applyBorder="1" applyAlignment="1" quotePrefix="1">
      <alignment horizontal="center"/>
    </xf>
    <xf numFmtId="0" fontId="0" fillId="0" borderId="20" xfId="0" applyFont="1" applyBorder="1" applyAlignment="1">
      <alignment horizontal="left"/>
    </xf>
    <xf numFmtId="3" fontId="0" fillId="0" borderId="23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7" fontId="13" fillId="0" borderId="19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0" xfId="0" applyFont="1" applyBorder="1" applyAlignment="1">
      <alignment/>
    </xf>
    <xf numFmtId="16" fontId="0" fillId="0" borderId="20" xfId="0" applyNumberFormat="1" applyFont="1" applyBorder="1" applyAlignment="1" quotePrefix="1">
      <alignment horizontal="center"/>
    </xf>
    <xf numFmtId="6" fontId="0" fillId="0" borderId="30" xfId="0" applyNumberFormat="1" applyFont="1" applyBorder="1" applyAlignment="1">
      <alignment/>
    </xf>
    <xf numFmtId="0" fontId="0" fillId="32" borderId="0" xfId="0" applyFont="1" applyFill="1" applyBorder="1" applyAlignment="1">
      <alignment horizontal="center"/>
    </xf>
    <xf numFmtId="16" fontId="0" fillId="32" borderId="13" xfId="0" applyNumberFormat="1" applyFont="1" applyFill="1" applyBorder="1" applyAlignment="1" quotePrefix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 quotePrefix="1">
      <alignment horizontal="center"/>
    </xf>
    <xf numFmtId="6" fontId="0" fillId="32" borderId="13" xfId="0" applyNumberFormat="1" applyFont="1" applyFill="1" applyBorder="1" applyAlignment="1" quotePrefix="1">
      <alignment horizontal="right"/>
    </xf>
    <xf numFmtId="6" fontId="0" fillId="0" borderId="31" xfId="0" applyNumberFormat="1" applyFont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 quotePrefix="1">
      <alignment horizontal="center"/>
    </xf>
    <xf numFmtId="0" fontId="0" fillId="0" borderId="13" xfId="0" applyFont="1" applyFill="1" applyBorder="1" applyAlignment="1">
      <alignment horizontal="center"/>
    </xf>
    <xf numFmtId="6" fontId="0" fillId="32" borderId="13" xfId="0" applyNumberFormat="1" applyFont="1" applyFill="1" applyBorder="1" applyAlignment="1">
      <alignment horizontal="right"/>
    </xf>
    <xf numFmtId="0" fontId="2" fillId="32" borderId="19" xfId="0" applyFont="1" applyFill="1" applyBorder="1" applyAlignment="1">
      <alignment/>
    </xf>
    <xf numFmtId="16" fontId="0" fillId="0" borderId="19" xfId="0" applyNumberFormat="1" applyFont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6" fontId="0" fillId="0" borderId="13" xfId="0" applyNumberFormat="1" applyFont="1" applyFill="1" applyBorder="1" applyAlignment="1" quotePrefix="1">
      <alignment horizontal="right"/>
    </xf>
    <xf numFmtId="16" fontId="0" fillId="0" borderId="13" xfId="0" applyNumberFormat="1" applyFont="1" applyFill="1" applyBorder="1" applyAlignment="1" quotePrefix="1">
      <alignment horizontal="center"/>
    </xf>
    <xf numFmtId="16" fontId="0" fillId="33" borderId="17" xfId="0" applyNumberFormat="1" applyFont="1" applyFill="1" applyBorder="1" applyAlignment="1" quotePrefix="1">
      <alignment horizontal="center"/>
    </xf>
    <xf numFmtId="16" fontId="0" fillId="33" borderId="17" xfId="0" applyNumberFormat="1" applyFont="1" applyFill="1" applyBorder="1" applyAlignment="1">
      <alignment horizontal="center"/>
    </xf>
    <xf numFmtId="0" fontId="0" fillId="33" borderId="17" xfId="0" applyFont="1" applyFill="1" applyBorder="1" applyAlignment="1" quotePrefix="1">
      <alignment horizontal="center"/>
    </xf>
    <xf numFmtId="0" fontId="0" fillId="33" borderId="16" xfId="0" applyFont="1" applyFill="1" applyBorder="1" applyAlignment="1" quotePrefix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6" fontId="0" fillId="33" borderId="18" xfId="0" applyNumberFormat="1" applyFont="1" applyFill="1" applyBorder="1" applyAlignment="1" quotePrefix="1">
      <alignment horizontal="right"/>
    </xf>
    <xf numFmtId="0" fontId="0" fillId="33" borderId="0" xfId="0" applyFont="1" applyFill="1" applyBorder="1" applyAlignment="1" quotePrefix="1">
      <alignment horizontal="center"/>
    </xf>
    <xf numFmtId="6" fontId="0" fillId="0" borderId="30" xfId="0" applyNumberFormat="1" applyFont="1" applyBorder="1" applyAlignment="1" quotePrefix="1">
      <alignment horizontal="right"/>
    </xf>
    <xf numFmtId="6" fontId="13" fillId="0" borderId="22" xfId="0" applyNumberFormat="1" applyFont="1" applyBorder="1" applyAlignment="1">
      <alignment horizontal="right"/>
    </xf>
    <xf numFmtId="6" fontId="13" fillId="0" borderId="19" xfId="0" applyNumberFormat="1" applyFont="1" applyBorder="1" applyAlignment="1">
      <alignment horizontal="right"/>
    </xf>
    <xf numFmtId="0" fontId="0" fillId="0" borderId="0" xfId="0" applyAlignment="1" quotePrefix="1">
      <alignment/>
    </xf>
    <xf numFmtId="16" fontId="0" fillId="0" borderId="31" xfId="0" applyNumberFormat="1" applyFont="1" applyBorder="1" applyAlignment="1" quotePrefix="1">
      <alignment horizontal="center"/>
    </xf>
    <xf numFmtId="0" fontId="0" fillId="0" borderId="28" xfId="0" applyFont="1" applyBorder="1" applyAlignment="1">
      <alignment/>
    </xf>
    <xf numFmtId="0" fontId="57" fillId="0" borderId="31" xfId="0" applyFont="1" applyBorder="1" applyAlignment="1">
      <alignment horizontal="center"/>
    </xf>
    <xf numFmtId="0" fontId="0" fillId="33" borderId="11" xfId="0" applyFont="1" applyFill="1" applyBorder="1" applyAlignment="1" quotePrefix="1">
      <alignment horizontal="center"/>
    </xf>
    <xf numFmtId="16" fontId="0" fillId="0" borderId="33" xfId="0" applyNumberFormat="1" applyFont="1" applyFill="1" applyBorder="1" applyAlignment="1" quotePrefix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 quotePrefix="1">
      <alignment horizontal="center"/>
    </xf>
    <xf numFmtId="6" fontId="0" fillId="0" borderId="33" xfId="0" applyNumberFormat="1" applyFont="1" applyFill="1" applyBorder="1" applyAlignment="1">
      <alignment horizontal="right"/>
    </xf>
    <xf numFmtId="6" fontId="0" fillId="0" borderId="28" xfId="0" applyNumberFormat="1" applyFont="1" applyBorder="1" applyAlignment="1">
      <alignment/>
    </xf>
    <xf numFmtId="0" fontId="0" fillId="32" borderId="23" xfId="0" applyFont="1" applyFill="1" applyBorder="1" applyAlignment="1">
      <alignment horizontal="center"/>
    </xf>
    <xf numFmtId="0" fontId="0" fillId="32" borderId="23" xfId="0" applyFont="1" applyFill="1" applyBorder="1" applyAlignment="1" quotePrefix="1">
      <alignment horizontal="center"/>
    </xf>
    <xf numFmtId="6" fontId="0" fillId="32" borderId="23" xfId="0" applyNumberFormat="1" applyFont="1" applyFill="1" applyBorder="1" applyAlignment="1">
      <alignment/>
    </xf>
    <xf numFmtId="6" fontId="0" fillId="32" borderId="16" xfId="0" applyNumberFormat="1" applyFont="1" applyFill="1" applyBorder="1" applyAlignment="1" quotePrefix="1">
      <alignment horizontal="right"/>
    </xf>
    <xf numFmtId="0" fontId="2" fillId="0" borderId="3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6" fontId="0" fillId="0" borderId="33" xfId="0" applyNumberFormat="1" applyFont="1" applyFill="1" applyBorder="1" applyAlignment="1" quotePrefix="1">
      <alignment horizontal="right"/>
    </xf>
    <xf numFmtId="16" fontId="12" fillId="0" borderId="22" xfId="0" applyNumberFormat="1" applyFont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0" fontId="56" fillId="0" borderId="0" xfId="0" applyFont="1" applyFill="1" applyBorder="1" applyAlignment="1" quotePrefix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 quotePrefix="1">
      <alignment/>
    </xf>
    <xf numFmtId="0" fontId="11" fillId="0" borderId="33" xfId="0" applyFont="1" applyBorder="1" applyAlignment="1">
      <alignment horizontal="center"/>
    </xf>
    <xf numFmtId="0" fontId="0" fillId="32" borderId="0" xfId="0" applyFont="1" applyFill="1" applyBorder="1" applyAlignment="1" quotePrefix="1">
      <alignment horizontal="center"/>
    </xf>
    <xf numFmtId="0" fontId="0" fillId="32" borderId="13" xfId="0" applyFont="1" applyFill="1" applyBorder="1" applyAlignment="1">
      <alignment/>
    </xf>
    <xf numFmtId="0" fontId="0" fillId="33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6" fontId="2" fillId="0" borderId="13" xfId="0" applyNumberFormat="1" applyFont="1" applyFill="1" applyBorder="1" applyAlignment="1" quotePrefix="1">
      <alignment horizontal="center"/>
    </xf>
    <xf numFmtId="16" fontId="0" fillId="33" borderId="34" xfId="0" applyNumberFormat="1" applyFont="1" applyFill="1" applyBorder="1" applyAlignment="1" quotePrefix="1">
      <alignment horizontal="center"/>
    </xf>
    <xf numFmtId="0" fontId="0" fillId="33" borderId="35" xfId="0" applyFont="1" applyFill="1" applyBorder="1" applyAlignment="1" quotePrefix="1">
      <alignment horizontal="center"/>
    </xf>
    <xf numFmtId="16" fontId="0" fillId="33" borderId="33" xfId="0" applyNumberFormat="1" applyFont="1" applyFill="1" applyBorder="1" applyAlignment="1">
      <alignment horizontal="center"/>
    </xf>
    <xf numFmtId="0" fontId="0" fillId="33" borderId="36" xfId="0" applyFont="1" applyFill="1" applyBorder="1" applyAlignment="1" quotePrefix="1">
      <alignment horizontal="center"/>
    </xf>
    <xf numFmtId="6" fontId="0" fillId="33" borderId="33" xfId="0" applyNumberFormat="1" applyFont="1" applyFill="1" applyBorder="1" applyAlignment="1" quotePrefix="1">
      <alignment horizontal="right"/>
    </xf>
    <xf numFmtId="6" fontId="0" fillId="32" borderId="33" xfId="0" applyNumberFormat="1" applyFont="1" applyFill="1" applyBorder="1" applyAlignment="1">
      <alignment horizontal="right"/>
    </xf>
    <xf numFmtId="0" fontId="0" fillId="33" borderId="33" xfId="0" applyFont="1" applyFill="1" applyBorder="1" applyAlignment="1">
      <alignment/>
    </xf>
    <xf numFmtId="16" fontId="0" fillId="0" borderId="0" xfId="0" applyNumberFormat="1" applyFont="1" applyFill="1" applyBorder="1" applyAlignment="1" quotePrefix="1">
      <alignment horizontal="center"/>
    </xf>
    <xf numFmtId="6" fontId="0" fillId="0" borderId="13" xfId="0" applyNumberFormat="1" applyFont="1" applyBorder="1" applyAlignment="1" quotePrefix="1">
      <alignment horizontal="right"/>
    </xf>
    <xf numFmtId="0" fontId="0" fillId="33" borderId="34" xfId="0" applyFont="1" applyFill="1" applyBorder="1" applyAlignment="1" quotePrefix="1">
      <alignment horizontal="center"/>
    </xf>
    <xf numFmtId="0" fontId="0" fillId="33" borderId="36" xfId="0" applyFont="1" applyFill="1" applyBorder="1" applyAlignment="1">
      <alignment horizontal="center"/>
    </xf>
    <xf numFmtId="0" fontId="0" fillId="0" borderId="22" xfId="0" applyFont="1" applyBorder="1" applyAlignment="1" quotePrefix="1">
      <alignment horizontal="center"/>
    </xf>
    <xf numFmtId="0" fontId="0" fillId="0" borderId="25" xfId="0" applyFont="1" applyBorder="1" applyAlignment="1" quotePrefix="1">
      <alignment horizontal="center"/>
    </xf>
    <xf numFmtId="0" fontId="0" fillId="0" borderId="25" xfId="0" applyFont="1" applyFill="1" applyBorder="1" applyAlignment="1" quotePrefix="1">
      <alignment horizontal="center"/>
    </xf>
    <xf numFmtId="0" fontId="0" fillId="0" borderId="19" xfId="0" applyFont="1" applyFill="1" applyBorder="1" applyAlignment="1" quotePrefix="1">
      <alignment horizontal="center"/>
    </xf>
    <xf numFmtId="6" fontId="0" fillId="0" borderId="10" xfId="0" applyNumberFormat="1" applyFont="1" applyBorder="1" applyAlignment="1">
      <alignment/>
    </xf>
    <xf numFmtId="0" fontId="56" fillId="0" borderId="0" xfId="0" applyFont="1" applyFill="1" applyBorder="1" applyAlignment="1">
      <alignment/>
    </xf>
    <xf numFmtId="6" fontId="56" fillId="0" borderId="13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16" fontId="0" fillId="0" borderId="16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6" fontId="0" fillId="0" borderId="16" xfId="0" applyNumberFormat="1" applyFont="1" applyFill="1" applyBorder="1" applyAlignment="1" quotePrefix="1">
      <alignment horizontal="right"/>
    </xf>
    <xf numFmtId="6" fontId="0" fillId="0" borderId="16" xfId="0" applyNumberFormat="1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2" fillId="32" borderId="23" xfId="0" applyFont="1" applyFill="1" applyBorder="1" applyAlignment="1">
      <alignment horizontal="center"/>
    </xf>
    <xf numFmtId="16" fontId="56" fillId="0" borderId="13" xfId="0" applyNumberFormat="1" applyFont="1" applyFill="1" applyBorder="1" applyAlignment="1" quotePrefix="1">
      <alignment horizontal="center"/>
    </xf>
    <xf numFmtId="0" fontId="56" fillId="0" borderId="13" xfId="0" applyFont="1" applyFill="1" applyBorder="1" applyAlignment="1" quotePrefix="1">
      <alignment horizontal="center"/>
    </xf>
    <xf numFmtId="0" fontId="56" fillId="0" borderId="13" xfId="0" applyFont="1" applyFill="1" applyBorder="1" applyAlignment="1">
      <alignment horizontal="center"/>
    </xf>
    <xf numFmtId="6" fontId="56" fillId="0" borderId="13" xfId="0" applyNumberFormat="1" applyFont="1" applyFill="1" applyBorder="1" applyAlignment="1" quotePrefix="1">
      <alignment horizontal="right"/>
    </xf>
    <xf numFmtId="0" fontId="0" fillId="0" borderId="28" xfId="0" applyFont="1" applyFill="1" applyBorder="1" applyAlignment="1">
      <alignment/>
    </xf>
    <xf numFmtId="6" fontId="0" fillId="0" borderId="23" xfId="0" applyNumberFormat="1" applyFont="1" applyFill="1" applyBorder="1" applyAlignment="1">
      <alignment horizontal="right"/>
    </xf>
    <xf numFmtId="0" fontId="2" fillId="32" borderId="19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5" xfId="0" applyFont="1" applyFill="1" applyBorder="1" applyAlignment="1">
      <alignment/>
    </xf>
    <xf numFmtId="6" fontId="0" fillId="0" borderId="19" xfId="0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19" xfId="0" applyFont="1" applyFill="1" applyBorder="1" applyAlignment="1" quotePrefix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5" xfId="0" applyFont="1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6" fontId="0" fillId="0" borderId="0" xfId="0" applyNumberFormat="1" applyFont="1" applyFill="1" applyBorder="1" applyAlignment="1">
      <alignment horizontal="right"/>
    </xf>
    <xf numFmtId="0" fontId="11" fillId="0" borderId="13" xfId="0" applyFont="1" applyBorder="1" applyAlignment="1">
      <alignment/>
    </xf>
    <xf numFmtId="6" fontId="11" fillId="0" borderId="0" xfId="0" applyNumberFormat="1" applyFont="1" applyBorder="1" applyAlignment="1">
      <alignment horizontal="right"/>
    </xf>
    <xf numFmtId="0" fontId="11" fillId="0" borderId="22" xfId="0" applyFont="1" applyFill="1" applyBorder="1" applyAlignment="1">
      <alignment horizontal="center"/>
    </xf>
    <xf numFmtId="0" fontId="11" fillId="32" borderId="28" xfId="0" applyFont="1" applyFill="1" applyBorder="1" applyAlignment="1" quotePrefix="1">
      <alignment horizontal="center"/>
    </xf>
    <xf numFmtId="0" fontId="11" fillId="32" borderId="23" xfId="0" applyFont="1" applyFill="1" applyBorder="1" applyAlignment="1" quotePrefix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23" xfId="0" applyFont="1" applyFill="1" applyBorder="1" applyAlignment="1">
      <alignment horizontal="center"/>
    </xf>
    <xf numFmtId="0" fontId="11" fillId="32" borderId="28" xfId="0" applyFont="1" applyFill="1" applyBorder="1" applyAlignment="1">
      <alignment/>
    </xf>
    <xf numFmtId="6" fontId="11" fillId="33" borderId="23" xfId="0" applyNumberFormat="1" applyFont="1" applyFill="1" applyBorder="1" applyAlignment="1" quotePrefix="1">
      <alignment horizontal="right"/>
    </xf>
    <xf numFmtId="0" fontId="11" fillId="0" borderId="23" xfId="0" applyFont="1" applyBorder="1" applyAlignment="1">
      <alignment horizontal="center"/>
    </xf>
    <xf numFmtId="16" fontId="11" fillId="0" borderId="0" xfId="0" applyNumberFormat="1" applyFont="1" applyBorder="1" applyAlignment="1" quotePrefix="1">
      <alignment horizontal="center"/>
    </xf>
    <xf numFmtId="6" fontId="0" fillId="0" borderId="37" xfId="0" applyNumberFormat="1" applyFont="1" applyBorder="1" applyAlignment="1" quotePrefix="1">
      <alignment horizontal="right"/>
    </xf>
    <xf numFmtId="14" fontId="0" fillId="0" borderId="25" xfId="0" applyNumberFormat="1" applyFont="1" applyBorder="1" applyAlignment="1" quotePrefix="1">
      <alignment horizontal="center"/>
    </xf>
    <xf numFmtId="0" fontId="11" fillId="32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13" fillId="0" borderId="21" xfId="0" applyFont="1" applyBorder="1" applyAlignment="1" quotePrefix="1">
      <alignment horizont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2" fillId="0" borderId="23" xfId="0" applyFont="1" applyBorder="1" applyAlignment="1">
      <alignment horizontal="center"/>
    </xf>
    <xf numFmtId="16" fontId="0" fillId="0" borderId="16" xfId="0" applyNumberFormat="1" applyFont="1" applyBorder="1" applyAlignment="1" quotePrefix="1">
      <alignment horizontal="center"/>
    </xf>
    <xf numFmtId="17" fontId="0" fillId="0" borderId="21" xfId="0" applyNumberFormat="1" applyFont="1" applyBorder="1" applyAlignment="1" quotePrefix="1">
      <alignment horizontal="center"/>
    </xf>
    <xf numFmtId="17" fontId="11" fillId="0" borderId="13" xfId="0" applyNumberFormat="1" applyFont="1" applyBorder="1" applyAlignment="1" quotePrefix="1">
      <alignment horizontal="center"/>
    </xf>
    <xf numFmtId="6" fontId="56" fillId="0" borderId="19" xfId="0" applyNumberFormat="1" applyFont="1" applyFill="1" applyBorder="1" applyAlignment="1">
      <alignment horizontal="right"/>
    </xf>
    <xf numFmtId="0" fontId="56" fillId="0" borderId="19" xfId="0" applyFont="1" applyFill="1" applyBorder="1" applyAlignment="1" quotePrefix="1">
      <alignment horizontal="center"/>
    </xf>
    <xf numFmtId="6" fontId="56" fillId="0" borderId="25" xfId="0" applyNumberFormat="1" applyFont="1" applyFill="1" applyBorder="1" applyAlignment="1">
      <alignment horizontal="right"/>
    </xf>
    <xf numFmtId="6" fontId="0" fillId="0" borderId="19" xfId="0" applyNumberFormat="1" applyFont="1" applyFill="1" applyBorder="1" applyAlignment="1">
      <alignment horizontal="right"/>
    </xf>
    <xf numFmtId="0" fontId="2" fillId="32" borderId="11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16" fontId="0" fillId="32" borderId="17" xfId="0" applyNumberFormat="1" applyFont="1" applyFill="1" applyBorder="1" applyAlignment="1" quotePrefix="1">
      <alignment horizontal="center"/>
    </xf>
    <xf numFmtId="0" fontId="0" fillId="32" borderId="11" xfId="0" applyFont="1" applyFill="1" applyBorder="1" applyAlignment="1" quotePrefix="1">
      <alignment horizontal="center"/>
    </xf>
    <xf numFmtId="0" fontId="0" fillId="32" borderId="11" xfId="0" applyFont="1" applyFill="1" applyBorder="1" applyAlignment="1">
      <alignment/>
    </xf>
    <xf numFmtId="0" fontId="12" fillId="0" borderId="24" xfId="0" applyFont="1" applyBorder="1" applyAlignment="1">
      <alignment horizontal="center"/>
    </xf>
    <xf numFmtId="16" fontId="2" fillId="0" borderId="20" xfId="0" applyNumberFormat="1" applyFont="1" applyBorder="1" applyAlignment="1" quotePrefix="1">
      <alignment horizontal="center"/>
    </xf>
    <xf numFmtId="16" fontId="0" fillId="33" borderId="19" xfId="0" applyNumberFormat="1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22" xfId="0" applyFont="1" applyFill="1" applyBorder="1" applyAlignment="1" quotePrefix="1">
      <alignment horizontal="center"/>
    </xf>
    <xf numFmtId="0" fontId="11" fillId="32" borderId="0" xfId="0" applyFont="1" applyFill="1" applyBorder="1" applyAlignment="1" quotePrefix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6" fontId="11" fillId="33" borderId="0" xfId="0" applyNumberFormat="1" applyFont="1" applyFill="1" applyBorder="1" applyAlignment="1" quotePrefix="1">
      <alignment horizontal="right"/>
    </xf>
    <xf numFmtId="0" fontId="11" fillId="32" borderId="13" xfId="0" applyFont="1" applyFill="1" applyBorder="1" applyAlignment="1" quotePrefix="1">
      <alignment horizontal="center"/>
    </xf>
    <xf numFmtId="0" fontId="11" fillId="32" borderId="13" xfId="0" applyFont="1" applyFill="1" applyBorder="1" applyAlignment="1">
      <alignment horizontal="center"/>
    </xf>
    <xf numFmtId="6" fontId="11" fillId="33" borderId="13" xfId="0" applyNumberFormat="1" applyFont="1" applyFill="1" applyBorder="1" applyAlignment="1" quotePrefix="1">
      <alignment horizontal="right"/>
    </xf>
    <xf numFmtId="6" fontId="0" fillId="0" borderId="22" xfId="0" applyNumberFormat="1" applyFont="1" applyBorder="1" applyAlignment="1" quotePrefix="1">
      <alignment horizontal="right"/>
    </xf>
    <xf numFmtId="0" fontId="11" fillId="32" borderId="13" xfId="0" applyFont="1" applyFill="1" applyBorder="1" applyAlignment="1">
      <alignment/>
    </xf>
    <xf numFmtId="0" fontId="0" fillId="0" borderId="23" xfId="0" applyFont="1" applyBorder="1" applyAlignment="1" quotePrefix="1">
      <alignment/>
    </xf>
    <xf numFmtId="16" fontId="0" fillId="0" borderId="28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38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2" fillId="0" borderId="41" xfId="0" applyFont="1" applyBorder="1" applyAlignment="1" quotePrefix="1">
      <alignment horizontal="center"/>
    </xf>
    <xf numFmtId="0" fontId="5" fillId="0" borderId="42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43" xfId="0" applyFont="1" applyBorder="1" applyAlignment="1" quotePrefix="1">
      <alignment horizontal="center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32" borderId="21" xfId="0" applyFont="1" applyFill="1" applyBorder="1" applyAlignment="1" quotePrefix="1">
      <alignment horizontal="center"/>
    </xf>
    <xf numFmtId="6" fontId="0" fillId="32" borderId="21" xfId="0" applyNumberFormat="1" applyFont="1" applyFill="1" applyBorder="1" applyAlignment="1" quotePrefix="1">
      <alignment horizontal="right"/>
    </xf>
    <xf numFmtId="0" fontId="0" fillId="32" borderId="28" xfId="0" applyFont="1" applyFill="1" applyBorder="1" applyAlignment="1" quotePrefix="1">
      <alignment horizontal="center"/>
    </xf>
    <xf numFmtId="6" fontId="0" fillId="32" borderId="23" xfId="0" applyNumberFormat="1" applyFont="1" applyFill="1" applyBorder="1" applyAlignment="1" quotePrefix="1">
      <alignment horizontal="right"/>
    </xf>
    <xf numFmtId="0" fontId="57" fillId="32" borderId="30" xfId="0" applyFont="1" applyFill="1" applyBorder="1" applyAlignment="1" quotePrefix="1">
      <alignment horizontal="center"/>
    </xf>
    <xf numFmtId="6" fontId="56" fillId="0" borderId="44" xfId="0" applyNumberFormat="1" applyFont="1" applyBorder="1" applyAlignment="1">
      <alignment horizontal="right"/>
    </xf>
    <xf numFmtId="8" fontId="56" fillId="0" borderId="0" xfId="0" applyNumberFormat="1" applyFont="1" applyAlignment="1">
      <alignment/>
    </xf>
    <xf numFmtId="16" fontId="56" fillId="33" borderId="32" xfId="0" applyNumberFormat="1" applyFont="1" applyFill="1" applyBorder="1" applyAlignment="1" quotePrefix="1">
      <alignment horizontal="center"/>
    </xf>
    <xf numFmtId="0" fontId="56" fillId="32" borderId="30" xfId="0" applyFont="1" applyFill="1" applyBorder="1" applyAlignment="1" quotePrefix="1">
      <alignment horizontal="center"/>
    </xf>
    <xf numFmtId="0" fontId="56" fillId="32" borderId="20" xfId="0" applyFont="1" applyFill="1" applyBorder="1" applyAlignment="1" quotePrefix="1">
      <alignment horizontal="center"/>
    </xf>
    <xf numFmtId="0" fontId="56" fillId="32" borderId="30" xfId="0" applyFont="1" applyFill="1" applyBorder="1" applyAlignment="1">
      <alignment horizontal="center"/>
    </xf>
    <xf numFmtId="0" fontId="56" fillId="32" borderId="20" xfId="0" applyFont="1" applyFill="1" applyBorder="1" applyAlignment="1">
      <alignment horizontal="center"/>
    </xf>
    <xf numFmtId="0" fontId="56" fillId="32" borderId="30" xfId="0" applyFont="1" applyFill="1" applyBorder="1" applyAlignment="1">
      <alignment/>
    </xf>
    <xf numFmtId="6" fontId="56" fillId="0" borderId="21" xfId="0" applyNumberFormat="1" applyFont="1" applyBorder="1" applyAlignment="1">
      <alignment horizontal="right"/>
    </xf>
    <xf numFmtId="0" fontId="57" fillId="0" borderId="15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11" fillId="0" borderId="23" xfId="0" applyFont="1" applyBorder="1" applyAlignment="1" quotePrefix="1">
      <alignment horizontal="center"/>
    </xf>
    <xf numFmtId="17" fontId="0" fillId="0" borderId="20" xfId="0" applyNumberFormat="1" applyFont="1" applyBorder="1" applyAlignment="1" quotePrefix="1">
      <alignment horizontal="center"/>
    </xf>
    <xf numFmtId="16" fontId="0" fillId="0" borderId="30" xfId="0" applyNumberFormat="1" applyFont="1" applyBorder="1" applyAlignment="1" quotePrefix="1">
      <alignment horizontal="center"/>
    </xf>
    <xf numFmtId="16" fontId="0" fillId="32" borderId="21" xfId="0" applyNumberFormat="1" applyFont="1" applyFill="1" applyBorder="1" applyAlignment="1" quotePrefix="1">
      <alignment horizontal="center"/>
    </xf>
    <xf numFmtId="16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 quotePrefix="1">
      <alignment horizontal="center"/>
    </xf>
    <xf numFmtId="0" fontId="0" fillId="32" borderId="21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21" xfId="0" applyFont="1" applyFill="1" applyBorder="1" applyAlignment="1">
      <alignment/>
    </xf>
    <xf numFmtId="6" fontId="0" fillId="32" borderId="10" xfId="0" applyNumberFormat="1" applyFont="1" applyFill="1" applyBorder="1" applyAlignment="1" quotePrefix="1">
      <alignment horizontal="right"/>
    </xf>
    <xf numFmtId="0" fontId="0" fillId="32" borderId="0" xfId="0" applyFont="1" applyFill="1" applyBorder="1" applyAlignment="1">
      <alignment/>
    </xf>
    <xf numFmtId="6" fontId="0" fillId="0" borderId="21" xfId="0" applyNumberFormat="1" applyFont="1" applyBorder="1" applyAlignment="1" quotePrefix="1">
      <alignment/>
    </xf>
    <xf numFmtId="16" fontId="11" fillId="0" borderId="13" xfId="0" applyNumberFormat="1" applyFont="1" applyBorder="1" applyAlignment="1" quotePrefix="1">
      <alignment horizontal="center"/>
    </xf>
    <xf numFmtId="0" fontId="12" fillId="0" borderId="13" xfId="0" applyFont="1" applyBorder="1" applyAlignment="1">
      <alignment horizontal="center"/>
    </xf>
    <xf numFmtId="0" fontId="0" fillId="32" borderId="16" xfId="0" applyFont="1" applyFill="1" applyBorder="1" applyAlignment="1" quotePrefix="1">
      <alignment horizontal="center"/>
    </xf>
    <xf numFmtId="0" fontId="11" fillId="0" borderId="28" xfId="0" applyFont="1" applyBorder="1" applyAlignment="1">
      <alignment horizontal="center"/>
    </xf>
    <xf numFmtId="0" fontId="11" fillId="32" borderId="31" xfId="0" applyFont="1" applyFill="1" applyBorder="1" applyAlignment="1" quotePrefix="1">
      <alignment horizontal="center"/>
    </xf>
    <xf numFmtId="6" fontId="11" fillId="33" borderId="31" xfId="0" applyNumberFormat="1" applyFont="1" applyFill="1" applyBorder="1" applyAlignment="1" quotePrefix="1">
      <alignment horizontal="right"/>
    </xf>
    <xf numFmtId="0" fontId="2" fillId="32" borderId="16" xfId="0" applyFont="1" applyFill="1" applyBorder="1" applyAlignment="1">
      <alignment/>
    </xf>
    <xf numFmtId="0" fontId="11" fillId="32" borderId="11" xfId="0" applyFont="1" applyFill="1" applyBorder="1" applyAlignment="1">
      <alignment horizontal="center"/>
    </xf>
    <xf numFmtId="16" fontId="56" fillId="32" borderId="17" xfId="0" applyNumberFormat="1" applyFont="1" applyFill="1" applyBorder="1" applyAlignment="1" quotePrefix="1">
      <alignment horizontal="center"/>
    </xf>
    <xf numFmtId="16" fontId="57" fillId="32" borderId="16" xfId="0" applyNumberFormat="1" applyFont="1" applyFill="1" applyBorder="1" applyAlignment="1">
      <alignment horizontal="center"/>
    </xf>
    <xf numFmtId="0" fontId="56" fillId="32" borderId="11" xfId="0" applyFont="1" applyFill="1" applyBorder="1" applyAlignment="1" quotePrefix="1">
      <alignment horizontal="center"/>
    </xf>
    <xf numFmtId="0" fontId="56" fillId="32" borderId="16" xfId="0" applyFont="1" applyFill="1" applyBorder="1" applyAlignment="1" quotePrefix="1">
      <alignment horizontal="center"/>
    </xf>
    <xf numFmtId="0" fontId="56" fillId="32" borderId="16" xfId="0" applyFont="1" applyFill="1" applyBorder="1" applyAlignment="1">
      <alignment horizontal="center"/>
    </xf>
    <xf numFmtId="0" fontId="57" fillId="32" borderId="11" xfId="0" applyFont="1" applyFill="1" applyBorder="1" applyAlignment="1">
      <alignment/>
    </xf>
    <xf numFmtId="6" fontId="56" fillId="32" borderId="16" xfId="0" applyNumberFormat="1" applyFont="1" applyFill="1" applyBorder="1" applyAlignment="1" quotePrefix="1">
      <alignment horizontal="right"/>
    </xf>
    <xf numFmtId="0" fontId="1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17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13" xfId="0" applyFont="1" applyFill="1" applyBorder="1" applyAlignment="1">
      <alignment horizontal="left"/>
    </xf>
    <xf numFmtId="0" fontId="0" fillId="33" borderId="18" xfId="0" applyFont="1" applyFill="1" applyBorder="1" applyAlignment="1" quotePrefix="1">
      <alignment horizontal="center"/>
    </xf>
    <xf numFmtId="0" fontId="0" fillId="32" borderId="28" xfId="0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32" borderId="32" xfId="0" applyFont="1" applyFill="1" applyBorder="1" applyAlignment="1" quotePrefix="1">
      <alignment horizontal="center"/>
    </xf>
    <xf numFmtId="0" fontId="11" fillId="32" borderId="20" xfId="0" applyFont="1" applyFill="1" applyBorder="1" applyAlignment="1" quotePrefix="1">
      <alignment horizontal="center"/>
    </xf>
    <xf numFmtId="0" fontId="11" fillId="32" borderId="30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11" fillId="32" borderId="30" xfId="0" applyFont="1" applyFill="1" applyBorder="1" applyAlignment="1">
      <alignment/>
    </xf>
    <xf numFmtId="0" fontId="11" fillId="32" borderId="30" xfId="0" applyFont="1" applyFill="1" applyBorder="1" applyAlignment="1" quotePrefix="1">
      <alignment horizontal="center"/>
    </xf>
    <xf numFmtId="6" fontId="11" fillId="33" borderId="20" xfId="0" applyNumberFormat="1" applyFont="1" applyFill="1" applyBorder="1" applyAlignment="1" quotePrefix="1">
      <alignment horizontal="right"/>
    </xf>
    <xf numFmtId="6" fontId="11" fillId="33" borderId="32" xfId="0" applyNumberFormat="1" applyFont="1" applyFill="1" applyBorder="1" applyAlignment="1" quotePrefix="1">
      <alignment horizontal="right"/>
    </xf>
    <xf numFmtId="6" fontId="0" fillId="33" borderId="0" xfId="0" applyNumberFormat="1" applyFont="1" applyFill="1" applyBorder="1" applyAlignment="1" quotePrefix="1">
      <alignment horizontal="right"/>
    </xf>
    <xf numFmtId="16" fontId="0" fillId="33" borderId="13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" fontId="11" fillId="32" borderId="0" xfId="0" applyNumberFormat="1" applyFont="1" applyFill="1" applyBorder="1" applyAlignment="1" quotePrefix="1">
      <alignment horizontal="center"/>
    </xf>
    <xf numFmtId="6" fontId="11" fillId="32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" fontId="0" fillId="0" borderId="22" xfId="0" applyNumberFormat="1" applyFont="1" applyBorder="1" applyAlignment="1" quotePrefix="1">
      <alignment horizontal="center"/>
    </xf>
    <xf numFmtId="0" fontId="2" fillId="0" borderId="21" xfId="0" applyFont="1" applyBorder="1" applyAlignment="1" quotePrefix="1">
      <alignment horizontal="center"/>
    </xf>
    <xf numFmtId="6" fontId="0" fillId="32" borderId="10" xfId="0" applyNumberFormat="1" applyFont="1" applyFill="1" applyBorder="1" applyAlignment="1">
      <alignment horizontal="right"/>
    </xf>
    <xf numFmtId="8" fontId="0" fillId="32" borderId="25" xfId="0" applyNumberFormat="1" applyFont="1" applyFill="1" applyBorder="1" applyAlignment="1" quotePrefix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8" fontId="0" fillId="0" borderId="20" xfId="0" applyNumberFormat="1" applyFont="1" applyBorder="1" applyAlignment="1" quotePrefix="1">
      <alignment horizontal="right"/>
    </xf>
    <xf numFmtId="8" fontId="0" fillId="0" borderId="25" xfId="0" applyNumberFormat="1" applyFont="1" applyFill="1" applyBorder="1" applyAlignment="1" quotePrefix="1">
      <alignment horizontal="right"/>
    </xf>
    <xf numFmtId="8" fontId="0" fillId="0" borderId="24" xfId="0" applyNumberFormat="1" applyFont="1" applyBorder="1" applyAlignment="1" quotePrefix="1">
      <alignment horizontal="right"/>
    </xf>
    <xf numFmtId="8" fontId="0" fillId="0" borderId="37" xfId="0" applyNumberFormat="1" applyFont="1" applyFill="1" applyBorder="1" applyAlignment="1" quotePrefix="1">
      <alignment horizontal="right"/>
    </xf>
    <xf numFmtId="8" fontId="11" fillId="33" borderId="20" xfId="0" applyNumberFormat="1" applyFont="1" applyFill="1" applyBorder="1" applyAlignment="1" quotePrefix="1">
      <alignment horizontal="right"/>
    </xf>
    <xf numFmtId="8" fontId="0" fillId="0" borderId="13" xfId="0" applyNumberFormat="1" applyFont="1" applyFill="1" applyBorder="1" applyAlignment="1" quotePrefix="1">
      <alignment horizontal="right"/>
    </xf>
    <xf numFmtId="8" fontId="0" fillId="0" borderId="21" xfId="0" applyNumberFormat="1" applyFont="1" applyBorder="1" applyAlignment="1" quotePrefix="1">
      <alignment horizontal="right"/>
    </xf>
    <xf numFmtId="8" fontId="11" fillId="33" borderId="23" xfId="0" applyNumberFormat="1" applyFont="1" applyFill="1" applyBorder="1" applyAlignment="1" quotePrefix="1">
      <alignment horizontal="right"/>
    </xf>
    <xf numFmtId="8" fontId="11" fillId="33" borderId="13" xfId="0" applyNumberFormat="1" applyFont="1" applyFill="1" applyBorder="1" applyAlignment="1" quotePrefix="1">
      <alignment horizontal="right"/>
    </xf>
    <xf numFmtId="8" fontId="0" fillId="0" borderId="13" xfId="0" applyNumberFormat="1" applyFont="1" applyBorder="1" applyAlignment="1" quotePrefix="1">
      <alignment horizontal="right"/>
    </xf>
    <xf numFmtId="8" fontId="11" fillId="33" borderId="25" xfId="0" applyNumberFormat="1" applyFont="1" applyFill="1" applyBorder="1" applyAlignment="1" quotePrefix="1">
      <alignment horizontal="right"/>
    </xf>
    <xf numFmtId="8" fontId="0" fillId="32" borderId="21" xfId="0" applyNumberFormat="1" applyFont="1" applyFill="1" applyBorder="1" applyAlignment="1" quotePrefix="1">
      <alignment horizontal="right"/>
    </xf>
    <xf numFmtId="8" fontId="11" fillId="33" borderId="21" xfId="0" applyNumberFormat="1" applyFont="1" applyFill="1" applyBorder="1" applyAlignment="1" quotePrefix="1">
      <alignment horizontal="right"/>
    </xf>
    <xf numFmtId="8" fontId="13" fillId="0" borderId="13" xfId="0" applyNumberFormat="1" applyFont="1" applyBorder="1" applyAlignment="1" quotePrefix="1">
      <alignment horizontal="right"/>
    </xf>
    <xf numFmtId="8" fontId="56" fillId="32" borderId="16" xfId="0" applyNumberFormat="1" applyFont="1" applyFill="1" applyBorder="1" applyAlignment="1" quotePrefix="1">
      <alignment horizontal="right"/>
    </xf>
    <xf numFmtId="8" fontId="0" fillId="33" borderId="36" xfId="0" applyNumberFormat="1" applyFont="1" applyFill="1" applyBorder="1" applyAlignment="1" quotePrefix="1">
      <alignment horizontal="right"/>
    </xf>
    <xf numFmtId="0" fontId="0" fillId="0" borderId="21" xfId="0" applyFont="1" applyBorder="1" applyAlignment="1" quotePrefix="1">
      <alignment horizontal="right"/>
    </xf>
    <xf numFmtId="8" fontId="0" fillId="0" borderId="16" xfId="0" applyNumberFormat="1" applyFont="1" applyFill="1" applyBorder="1" applyAlignment="1" quotePrefix="1">
      <alignment horizontal="right"/>
    </xf>
    <xf numFmtId="8" fontId="0" fillId="0" borderId="13" xfId="0" applyNumberFormat="1" applyBorder="1" applyAlignment="1">
      <alignment horizontal="right"/>
    </xf>
    <xf numFmtId="8" fontId="0" fillId="0" borderId="23" xfId="0" applyNumberFormat="1" applyFont="1" applyBorder="1" applyAlignment="1" quotePrefix="1">
      <alignment horizontal="right" wrapText="1"/>
    </xf>
    <xf numFmtId="8" fontId="56" fillId="0" borderId="26" xfId="0" applyNumberFormat="1" applyFont="1" applyBorder="1" applyAlignment="1" quotePrefix="1">
      <alignment horizontal="right" wrapText="1"/>
    </xf>
    <xf numFmtId="8" fontId="56" fillId="0" borderId="25" xfId="0" applyNumberFormat="1" applyFont="1" applyFill="1" applyBorder="1" applyAlignment="1" quotePrefix="1">
      <alignment horizontal="right"/>
    </xf>
    <xf numFmtId="0" fontId="2" fillId="0" borderId="18" xfId="0" applyFont="1" applyBorder="1" applyAlignment="1">
      <alignment horizontal="right"/>
    </xf>
    <xf numFmtId="44" fontId="56" fillId="32" borderId="21" xfId="44" applyFont="1" applyFill="1" applyBorder="1" applyAlignment="1" quotePrefix="1">
      <alignment horizontal="right"/>
    </xf>
    <xf numFmtId="8" fontId="56" fillId="0" borderId="24" xfId="0" applyNumberFormat="1" applyFont="1" applyBorder="1" applyAlignment="1" quotePrefix="1">
      <alignment horizontal="right"/>
    </xf>
    <xf numFmtId="8" fontId="0" fillId="0" borderId="23" xfId="0" applyNumberFormat="1" applyFont="1" applyBorder="1" applyAlignment="1" quotePrefix="1">
      <alignment horizontal="right"/>
    </xf>
    <xf numFmtId="8" fontId="0" fillId="0" borderId="21" xfId="0" applyNumberFormat="1" applyBorder="1" applyAlignment="1" quotePrefix="1">
      <alignment horizontal="right"/>
    </xf>
    <xf numFmtId="8" fontId="0" fillId="0" borderId="26" xfId="0" applyNumberFormat="1" applyFont="1" applyBorder="1" applyAlignment="1" quotePrefix="1">
      <alignment horizontal="right"/>
    </xf>
    <xf numFmtId="8" fontId="0" fillId="0" borderId="16" xfId="0" applyNumberFormat="1" applyFont="1" applyBorder="1" applyAlignment="1" quotePrefix="1">
      <alignment horizontal="right"/>
    </xf>
    <xf numFmtId="8" fontId="11" fillId="0" borderId="13" xfId="0" applyNumberFormat="1" applyFont="1" applyBorder="1" applyAlignment="1" quotePrefix="1">
      <alignment horizontal="right"/>
    </xf>
    <xf numFmtId="8" fontId="56" fillId="0" borderId="13" xfId="0" applyNumberFormat="1" applyFont="1" applyBorder="1" applyAlignment="1" quotePrefix="1">
      <alignment horizontal="right"/>
    </xf>
    <xf numFmtId="8" fontId="11" fillId="0" borderId="21" xfId="0" applyNumberFormat="1" applyFont="1" applyFill="1" applyBorder="1" applyAlignment="1" quotePrefix="1">
      <alignment horizontal="right"/>
    </xf>
    <xf numFmtId="8" fontId="56" fillId="0" borderId="25" xfId="0" applyNumberFormat="1" applyFont="1" applyBorder="1" applyAlignment="1" quotePrefix="1">
      <alignment horizontal="right"/>
    </xf>
    <xf numFmtId="8" fontId="0" fillId="0" borderId="21" xfId="0" applyNumberFormat="1" applyFont="1" applyFill="1" applyBorder="1" applyAlignment="1" quotePrefix="1">
      <alignment horizontal="right"/>
    </xf>
    <xf numFmtId="8" fontId="0" fillId="32" borderId="16" xfId="0" applyNumberFormat="1" applyFont="1" applyFill="1" applyBorder="1" applyAlignment="1" quotePrefix="1">
      <alignment horizontal="right"/>
    </xf>
    <xf numFmtId="17" fontId="11" fillId="0" borderId="0" xfId="0" applyNumberFormat="1" applyFont="1" applyBorder="1" applyAlignment="1" quotePrefix="1">
      <alignment horizontal="center"/>
    </xf>
    <xf numFmtId="0" fontId="56" fillId="0" borderId="21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56" fillId="0" borderId="22" xfId="0" applyFont="1" applyBorder="1" applyAlignment="1">
      <alignment horizontal="center"/>
    </xf>
    <xf numFmtId="0" fontId="56" fillId="32" borderId="21" xfId="0" applyFont="1" applyFill="1" applyBorder="1" applyAlignment="1" quotePrefix="1">
      <alignment horizontal="center"/>
    </xf>
    <xf numFmtId="0" fontId="56" fillId="32" borderId="0" xfId="0" applyFont="1" applyFill="1" applyBorder="1" applyAlignment="1" quotePrefix="1">
      <alignment horizontal="center"/>
    </xf>
    <xf numFmtId="0" fontId="56" fillId="32" borderId="21" xfId="0" applyFont="1" applyFill="1" applyBorder="1" applyAlignment="1">
      <alignment horizontal="center"/>
    </xf>
    <xf numFmtId="0" fontId="56" fillId="32" borderId="0" xfId="0" applyFont="1" applyFill="1" applyBorder="1" applyAlignment="1">
      <alignment horizontal="center"/>
    </xf>
    <xf numFmtId="0" fontId="56" fillId="32" borderId="21" xfId="0" applyFont="1" applyFill="1" applyBorder="1" applyAlignment="1">
      <alignment/>
    </xf>
    <xf numFmtId="6" fontId="56" fillId="33" borderId="21" xfId="0" applyNumberFormat="1" applyFont="1" applyFill="1" applyBorder="1" applyAlignment="1" quotePrefix="1">
      <alignment horizontal="right"/>
    </xf>
    <xf numFmtId="6" fontId="56" fillId="33" borderId="0" xfId="0" applyNumberFormat="1" applyFont="1" applyFill="1" applyBorder="1" applyAlignment="1" quotePrefix="1">
      <alignment horizontal="right"/>
    </xf>
    <xf numFmtId="0" fontId="12" fillId="0" borderId="19" xfId="0" applyFont="1" applyBorder="1" applyAlignment="1">
      <alignment horizontal="center"/>
    </xf>
    <xf numFmtId="17" fontId="11" fillId="0" borderId="34" xfId="0" applyNumberFormat="1" applyFont="1" applyBorder="1" applyAlignment="1" quotePrefix="1">
      <alignment horizontal="center"/>
    </xf>
    <xf numFmtId="17" fontId="11" fillId="0" borderId="33" xfId="0" applyNumberFormat="1" applyFont="1" applyBorder="1" applyAlignment="1" quotePrefix="1">
      <alignment horizontal="center"/>
    </xf>
    <xf numFmtId="0" fontId="11" fillId="0" borderId="35" xfId="0" applyFont="1" applyBorder="1" applyAlignment="1">
      <alignment horizontal="center"/>
    </xf>
    <xf numFmtId="16" fontId="11" fillId="0" borderId="33" xfId="0" applyNumberFormat="1" applyFont="1" applyBorder="1" applyAlignment="1" quotePrefix="1">
      <alignment horizontal="center"/>
    </xf>
    <xf numFmtId="0" fontId="11" fillId="0" borderId="35" xfId="0" applyFont="1" applyBorder="1" applyAlignment="1" quotePrefix="1">
      <alignment horizontal="center"/>
    </xf>
    <xf numFmtId="0" fontId="11" fillId="0" borderId="35" xfId="0" applyFont="1" applyBorder="1" applyAlignment="1">
      <alignment/>
    </xf>
    <xf numFmtId="0" fontId="11" fillId="0" borderId="36" xfId="0" applyFont="1" applyBorder="1" applyAlignment="1" quotePrefix="1">
      <alignment horizontal="center"/>
    </xf>
    <xf numFmtId="6" fontId="11" fillId="0" borderId="36" xfId="0" applyNumberFormat="1" applyFont="1" applyBorder="1" applyAlignment="1">
      <alignment horizontal="right"/>
    </xf>
    <xf numFmtId="6" fontId="11" fillId="0" borderId="35" xfId="0" applyNumberFormat="1" applyFont="1" applyBorder="1" applyAlignment="1">
      <alignment horizontal="right"/>
    </xf>
    <xf numFmtId="6" fontId="11" fillId="0" borderId="33" xfId="0" applyNumberFormat="1" applyFont="1" applyBorder="1" applyAlignment="1">
      <alignment horizontal="right"/>
    </xf>
    <xf numFmtId="8" fontId="11" fillId="0" borderId="36" xfId="0" applyNumberFormat="1" applyFont="1" applyBorder="1" applyAlignment="1" quotePrefix="1">
      <alignment horizontal="right"/>
    </xf>
    <xf numFmtId="14" fontId="0" fillId="0" borderId="24" xfId="0" applyNumberFormat="1" applyFont="1" applyBorder="1" applyAlignment="1" quotePrefix="1">
      <alignment horizontal="center"/>
    </xf>
    <xf numFmtId="0" fontId="0" fillId="32" borderId="28" xfId="0" applyFont="1" applyFill="1" applyBorder="1" applyAlignment="1">
      <alignment horizontal="center"/>
    </xf>
    <xf numFmtId="8" fontId="0" fillId="32" borderId="23" xfId="0" applyNumberFormat="1" applyFont="1" applyFill="1" applyBorder="1" applyAlignment="1" quotePrefix="1">
      <alignment horizontal="right"/>
    </xf>
    <xf numFmtId="17" fontId="11" fillId="32" borderId="23" xfId="0" applyNumberFormat="1" applyFont="1" applyFill="1" applyBorder="1" applyAlignment="1" quotePrefix="1">
      <alignment horizontal="center"/>
    </xf>
    <xf numFmtId="17" fontId="11" fillId="32" borderId="28" xfId="0" applyNumberFormat="1" applyFont="1" applyFill="1" applyBorder="1" applyAlignment="1" quotePrefix="1">
      <alignment horizontal="center"/>
    </xf>
    <xf numFmtId="16" fontId="11" fillId="32" borderId="28" xfId="0" applyNumberFormat="1" applyFont="1" applyFill="1" applyBorder="1" applyAlignment="1" quotePrefix="1">
      <alignment horizontal="center"/>
    </xf>
    <xf numFmtId="0" fontId="11" fillId="32" borderId="23" xfId="0" applyFont="1" applyFill="1" applyBorder="1" applyAlignment="1">
      <alignment/>
    </xf>
    <xf numFmtId="6" fontId="11" fillId="32" borderId="28" xfId="0" applyNumberFormat="1" applyFont="1" applyFill="1" applyBorder="1" applyAlignment="1">
      <alignment horizontal="right"/>
    </xf>
    <xf numFmtId="6" fontId="11" fillId="32" borderId="23" xfId="0" applyNumberFormat="1" applyFont="1" applyFill="1" applyBorder="1" applyAlignment="1">
      <alignment horizontal="right"/>
    </xf>
    <xf numFmtId="44" fontId="11" fillId="32" borderId="23" xfId="44" applyFont="1" applyFill="1" applyBorder="1" applyAlignment="1" quotePrefix="1">
      <alignment horizontal="right"/>
    </xf>
    <xf numFmtId="0" fontId="0" fillId="0" borderId="21" xfId="0" applyFont="1" applyFill="1" applyBorder="1" applyAlignment="1">
      <alignment horizontal="left"/>
    </xf>
    <xf numFmtId="8" fontId="56" fillId="0" borderId="21" xfId="0" applyNumberFormat="1" applyFont="1" applyBorder="1" applyAlignment="1" quotePrefix="1">
      <alignment horizontal="right"/>
    </xf>
    <xf numFmtId="0" fontId="57" fillId="0" borderId="11" xfId="0" applyFont="1" applyBorder="1" applyAlignment="1">
      <alignment horizontal="center"/>
    </xf>
    <xf numFmtId="0" fontId="56" fillId="32" borderId="11" xfId="0" applyFont="1" applyFill="1" applyBorder="1" applyAlignment="1">
      <alignment horizontal="center"/>
    </xf>
    <xf numFmtId="0" fontId="56" fillId="32" borderId="16" xfId="0" applyFont="1" applyFill="1" applyBorder="1" applyAlignment="1">
      <alignment/>
    </xf>
    <xf numFmtId="6" fontId="56" fillId="33" borderId="11" xfId="0" applyNumberFormat="1" applyFont="1" applyFill="1" applyBorder="1" applyAlignment="1" quotePrefix="1">
      <alignment horizontal="right"/>
    </xf>
    <xf numFmtId="8" fontId="56" fillId="33" borderId="16" xfId="0" applyNumberFormat="1" applyFont="1" applyFill="1" applyBorder="1" applyAlignment="1" quotePrefix="1">
      <alignment horizontal="right"/>
    </xf>
    <xf numFmtId="6" fontId="56" fillId="33" borderId="16" xfId="0" applyNumberFormat="1" applyFont="1" applyFill="1" applyBorder="1" applyAlignment="1" quotePrefix="1">
      <alignment horizontal="right"/>
    </xf>
    <xf numFmtId="0" fontId="56" fillId="0" borderId="16" xfId="0" applyFont="1" applyBorder="1" applyAlignment="1" quotePrefix="1">
      <alignment horizontal="center"/>
    </xf>
    <xf numFmtId="6" fontId="0" fillId="0" borderId="30" xfId="0" applyNumberFormat="1" applyFont="1" applyBorder="1" applyAlignment="1">
      <alignment horizontal="right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6" fontId="11" fillId="0" borderId="26" xfId="0" applyNumberFormat="1" applyFont="1" applyBorder="1" applyAlignment="1" quotePrefix="1">
      <alignment horizontal="center"/>
    </xf>
    <xf numFmtId="0" fontId="11" fillId="0" borderId="27" xfId="0" applyFont="1" applyBorder="1" applyAlignment="1" quotePrefix="1">
      <alignment horizontal="center"/>
    </xf>
    <xf numFmtId="0" fontId="11" fillId="0" borderId="27" xfId="0" applyFont="1" applyBorder="1" applyAlignment="1">
      <alignment/>
    </xf>
    <xf numFmtId="6" fontId="11" fillId="0" borderId="26" xfId="0" applyNumberFormat="1" applyFont="1" applyBorder="1" applyAlignment="1">
      <alignment horizontal="right"/>
    </xf>
    <xf numFmtId="6" fontId="11" fillId="0" borderId="27" xfId="0" applyNumberFormat="1" applyFont="1" applyBorder="1" applyAlignment="1">
      <alignment horizontal="right"/>
    </xf>
    <xf numFmtId="6" fontId="11" fillId="0" borderId="26" xfId="0" applyNumberFormat="1" applyFont="1" applyBorder="1" applyAlignment="1">
      <alignment/>
    </xf>
    <xf numFmtId="8" fontId="11" fillId="0" borderId="45" xfId="0" applyNumberFormat="1" applyFont="1" applyBorder="1" applyAlignment="1" quotePrefix="1">
      <alignment horizontal="right"/>
    </xf>
    <xf numFmtId="6" fontId="0" fillId="0" borderId="0" xfId="0" applyNumberFormat="1" applyFont="1" applyBorder="1" applyAlignment="1" quotePrefix="1">
      <alignment horizontal="right"/>
    </xf>
    <xf numFmtId="8" fontId="0" fillId="0" borderId="25" xfId="0" applyNumberFormat="1" applyFont="1" applyBorder="1" applyAlignment="1" quotePrefix="1">
      <alignment horizontal="right"/>
    </xf>
    <xf numFmtId="0" fontId="2" fillId="0" borderId="25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6" fontId="0" fillId="32" borderId="13" xfId="0" applyNumberFormat="1" applyFont="1" applyFill="1" applyBorder="1" applyAlignment="1">
      <alignment/>
    </xf>
    <xf numFmtId="17" fontId="0" fillId="0" borderId="22" xfId="0" applyNumberFormat="1" applyFont="1" applyFill="1" applyBorder="1" applyAlignment="1" quotePrefix="1">
      <alignment horizontal="center"/>
    </xf>
    <xf numFmtId="0" fontId="2" fillId="0" borderId="10" xfId="0" applyFont="1" applyFill="1" applyBorder="1" applyAlignment="1" quotePrefix="1">
      <alignment horizontal="center"/>
    </xf>
    <xf numFmtId="16" fontId="0" fillId="0" borderId="21" xfId="0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/>
    </xf>
    <xf numFmtId="6" fontId="0" fillId="32" borderId="21" xfId="0" applyNumberFormat="1" applyFont="1" applyFill="1" applyBorder="1" applyAlignment="1">
      <alignment/>
    </xf>
    <xf numFmtId="8" fontId="0" fillId="32" borderId="24" xfId="0" applyNumberFormat="1" applyFont="1" applyFill="1" applyBorder="1" applyAlignment="1" quotePrefix="1">
      <alignment horizontal="right"/>
    </xf>
    <xf numFmtId="16" fontId="0" fillId="32" borderId="13" xfId="0" applyNumberFormat="1" applyFont="1" applyFill="1" applyBorder="1" applyAlignment="1">
      <alignment horizontal="center"/>
    </xf>
    <xf numFmtId="0" fontId="2" fillId="33" borderId="0" xfId="0" applyFont="1" applyFill="1" applyBorder="1" applyAlignment="1" quotePrefix="1">
      <alignment horizontal="center"/>
    </xf>
    <xf numFmtId="6" fontId="0" fillId="32" borderId="0" xfId="0" applyNumberFormat="1" applyFont="1" applyFill="1" applyBorder="1" applyAlignment="1" quotePrefix="1">
      <alignment horizontal="right"/>
    </xf>
    <xf numFmtId="0" fontId="0" fillId="32" borderId="22" xfId="0" applyFont="1" applyFill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32" borderId="25" xfId="0" applyFont="1" applyFill="1" applyBorder="1" applyAlignment="1">
      <alignment horizontal="center"/>
    </xf>
    <xf numFmtId="6" fontId="56" fillId="33" borderId="13" xfId="0" applyNumberFormat="1" applyFont="1" applyFill="1" applyBorder="1" applyAlignment="1" quotePrefix="1">
      <alignment horizontal="right"/>
    </xf>
    <xf numFmtId="8" fontId="56" fillId="33" borderId="25" xfId="0" applyNumberFormat="1" applyFont="1" applyFill="1" applyBorder="1" applyAlignment="1" quotePrefix="1">
      <alignment horizontal="right"/>
    </xf>
    <xf numFmtId="0" fontId="56" fillId="0" borderId="13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16" fontId="56" fillId="0" borderId="21" xfId="0" applyNumberFormat="1" applyFont="1" applyBorder="1" applyAlignment="1" quotePrefix="1">
      <alignment horizontal="center"/>
    </xf>
    <xf numFmtId="0" fontId="56" fillId="0" borderId="10" xfId="0" applyFont="1" applyBorder="1" applyAlignment="1">
      <alignment horizontal="center"/>
    </xf>
    <xf numFmtId="0" fontId="56" fillId="32" borderId="10" xfId="0" applyFont="1" applyFill="1" applyBorder="1" applyAlignment="1" quotePrefix="1">
      <alignment horizontal="center"/>
    </xf>
    <xf numFmtId="0" fontId="56" fillId="32" borderId="10" xfId="0" applyFont="1" applyFill="1" applyBorder="1" applyAlignment="1">
      <alignment horizontal="center"/>
    </xf>
    <xf numFmtId="6" fontId="56" fillId="33" borderId="10" xfId="0" applyNumberFormat="1" applyFont="1" applyFill="1" applyBorder="1" applyAlignment="1" quotePrefix="1">
      <alignment horizontal="right"/>
    </xf>
    <xf numFmtId="8" fontId="56" fillId="33" borderId="21" xfId="0" applyNumberFormat="1" applyFont="1" applyFill="1" applyBorder="1" applyAlignment="1" quotePrefix="1">
      <alignment horizontal="right"/>
    </xf>
    <xf numFmtId="0" fontId="56" fillId="32" borderId="26" xfId="0" applyFont="1" applyFill="1" applyBorder="1" applyAlignment="1">
      <alignment horizontal="center"/>
    </xf>
    <xf numFmtId="16" fontId="11" fillId="0" borderId="19" xfId="0" applyNumberFormat="1" applyFont="1" applyBorder="1" applyAlignment="1" quotePrefix="1">
      <alignment horizontal="center"/>
    </xf>
    <xf numFmtId="0" fontId="56" fillId="0" borderId="19" xfId="0" applyFont="1" applyBorder="1" applyAlignment="1" quotePrefix="1">
      <alignment horizontal="center"/>
    </xf>
    <xf numFmtId="0" fontId="56" fillId="32" borderId="13" xfId="0" applyFont="1" applyFill="1" applyBorder="1" applyAlignment="1" quotePrefix="1">
      <alignment horizontal="center"/>
    </xf>
    <xf numFmtId="0" fontId="56" fillId="32" borderId="13" xfId="0" applyFont="1" applyFill="1" applyBorder="1" applyAlignment="1">
      <alignment horizontal="center"/>
    </xf>
    <xf numFmtId="0" fontId="56" fillId="32" borderId="0" xfId="0" applyFont="1" applyFill="1" applyBorder="1" applyAlignment="1">
      <alignment/>
    </xf>
    <xf numFmtId="8" fontId="0" fillId="0" borderId="29" xfId="0" applyNumberFormat="1" applyFont="1" applyFill="1" applyBorder="1" applyAlignment="1" quotePrefix="1">
      <alignment horizontal="right"/>
    </xf>
    <xf numFmtId="17" fontId="0" fillId="0" borderId="19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6" fontId="11" fillId="32" borderId="13" xfId="0" applyNumberFormat="1" applyFont="1" applyFill="1" applyBorder="1" applyAlignment="1">
      <alignment horizontal="right"/>
    </xf>
    <xf numFmtId="0" fontId="12" fillId="32" borderId="16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16" fontId="56" fillId="0" borderId="19" xfId="0" applyNumberFormat="1" applyFont="1" applyBorder="1" applyAlignment="1" quotePrefix="1">
      <alignment horizontal="center"/>
    </xf>
    <xf numFmtId="17" fontId="0" fillId="0" borderId="13" xfId="0" applyNumberFormat="1" applyFont="1" applyBorder="1" applyAlignment="1" quotePrefix="1">
      <alignment horizontal="center"/>
    </xf>
    <xf numFmtId="16" fontId="2" fillId="0" borderId="21" xfId="0" applyNumberFormat="1" applyFont="1" applyBorder="1" applyAlignment="1" quotePrefix="1">
      <alignment horizontal="center"/>
    </xf>
    <xf numFmtId="16" fontId="0" fillId="0" borderId="10" xfId="0" applyNumberFormat="1" applyFont="1" applyBorder="1" applyAlignment="1" quotePrefix="1">
      <alignment horizontal="center"/>
    </xf>
    <xf numFmtId="3" fontId="0" fillId="32" borderId="21" xfId="0" applyNumberFormat="1" applyFont="1" applyFill="1" applyBorder="1" applyAlignment="1" quotePrefix="1">
      <alignment horizontal="center"/>
    </xf>
    <xf numFmtId="0" fontId="0" fillId="0" borderId="21" xfId="0" applyNumberFormat="1" applyFont="1" applyBorder="1" applyAlignment="1" quotePrefix="1">
      <alignment horizontal="right"/>
    </xf>
    <xf numFmtId="3" fontId="0" fillId="32" borderId="20" xfId="0" applyNumberFormat="1" applyFont="1" applyFill="1" applyBorder="1" applyAlignment="1" quotePrefix="1">
      <alignment horizontal="center"/>
    </xf>
    <xf numFmtId="16" fontId="11" fillId="0" borderId="32" xfId="0" applyNumberFormat="1" applyFont="1" applyBorder="1" applyAlignment="1" quotePrefix="1">
      <alignment horizontal="center"/>
    </xf>
    <xf numFmtId="6" fontId="11" fillId="33" borderId="30" xfId="0" applyNumberFormat="1" applyFont="1" applyFill="1" applyBorder="1" applyAlignment="1" quotePrefix="1">
      <alignment horizontal="right"/>
    </xf>
    <xf numFmtId="8" fontId="11" fillId="33" borderId="46" xfId="0" applyNumberFormat="1" applyFont="1" applyFill="1" applyBorder="1" applyAlignment="1" quotePrefix="1">
      <alignment horizontal="right"/>
    </xf>
    <xf numFmtId="17" fontId="11" fillId="0" borderId="19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6" fontId="11" fillId="0" borderId="25" xfId="0" applyNumberFormat="1" applyFont="1" applyBorder="1" applyAlignment="1">
      <alignment horizontal="right"/>
    </xf>
    <xf numFmtId="8" fontId="11" fillId="0" borderId="25" xfId="0" applyNumberFormat="1" applyFont="1" applyBorder="1" applyAlignment="1" quotePrefix="1">
      <alignment horizontal="right"/>
    </xf>
    <xf numFmtId="0" fontId="11" fillId="0" borderId="25" xfId="0" applyFont="1" applyBorder="1" applyAlignment="1" quotePrefix="1">
      <alignment horizontal="center"/>
    </xf>
    <xf numFmtId="17" fontId="0" fillId="0" borderId="22" xfId="0" applyNumberFormat="1" applyFont="1" applyBorder="1" applyAlignment="1" quotePrefix="1">
      <alignment horizontal="center"/>
    </xf>
    <xf numFmtId="8" fontId="0" fillId="32" borderId="13" xfId="0" applyNumberFormat="1" applyFont="1" applyFill="1" applyBorder="1" applyAlignment="1" quotePrefix="1">
      <alignment horizontal="right"/>
    </xf>
    <xf numFmtId="0" fontId="2" fillId="0" borderId="10" xfId="0" applyFont="1" applyFill="1" applyBorder="1" applyAlignment="1">
      <alignment horizontal="center"/>
    </xf>
    <xf numFmtId="16" fontId="0" fillId="0" borderId="10" xfId="0" applyNumberFormat="1" applyFont="1" applyFill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" fontId="56" fillId="33" borderId="21" xfId="0" applyNumberFormat="1" applyFont="1" applyFill="1" applyBorder="1" applyAlignment="1" quotePrefix="1">
      <alignment horizontal="center"/>
    </xf>
    <xf numFmtId="0" fontId="56" fillId="0" borderId="10" xfId="0" applyFont="1" applyBorder="1" applyAlignment="1">
      <alignment/>
    </xf>
    <xf numFmtId="16" fontId="11" fillId="0" borderId="27" xfId="0" applyNumberFormat="1" applyFont="1" applyBorder="1" applyAlignment="1" quotePrefix="1">
      <alignment horizontal="center"/>
    </xf>
    <xf numFmtId="0" fontId="11" fillId="0" borderId="26" xfId="0" applyFont="1" applyBorder="1" applyAlignment="1" quotePrefix="1">
      <alignment horizontal="center"/>
    </xf>
    <xf numFmtId="0" fontId="11" fillId="0" borderId="26" xfId="0" applyFont="1" applyBorder="1" applyAlignment="1">
      <alignment/>
    </xf>
    <xf numFmtId="6" fontId="11" fillId="0" borderId="27" xfId="0" applyNumberFormat="1" applyFont="1" applyBorder="1" applyAlignment="1">
      <alignment/>
    </xf>
    <xf numFmtId="8" fontId="11" fillId="0" borderId="26" xfId="0" applyNumberFormat="1" applyFont="1" applyBorder="1" applyAlignment="1" quotePrefix="1">
      <alignment horizontal="right"/>
    </xf>
    <xf numFmtId="16" fontId="0" fillId="32" borderId="10" xfId="0" applyNumberFormat="1" applyFont="1" applyFill="1" applyBorder="1" applyAlignment="1" quotePrefix="1">
      <alignment horizontal="center"/>
    </xf>
    <xf numFmtId="0" fontId="0" fillId="32" borderId="10" xfId="0" applyFont="1" applyFill="1" applyBorder="1" applyAlignment="1">
      <alignment/>
    </xf>
    <xf numFmtId="0" fontId="12" fillId="32" borderId="13" xfId="0" applyFont="1" applyFill="1" applyBorder="1" applyAlignment="1">
      <alignment horizontal="center"/>
    </xf>
    <xf numFmtId="17" fontId="11" fillId="32" borderId="33" xfId="0" applyNumberFormat="1" applyFont="1" applyFill="1" applyBorder="1" applyAlignment="1" quotePrefix="1">
      <alignment horizontal="center"/>
    </xf>
    <xf numFmtId="17" fontId="11" fillId="32" borderId="35" xfId="0" applyNumberFormat="1" applyFont="1" applyFill="1" applyBorder="1" applyAlignment="1" quotePrefix="1">
      <alignment horizontal="center"/>
    </xf>
    <xf numFmtId="0" fontId="11" fillId="32" borderId="33" xfId="0" applyFont="1" applyFill="1" applyBorder="1" applyAlignment="1">
      <alignment horizontal="center"/>
    </xf>
    <xf numFmtId="16" fontId="11" fillId="32" borderId="35" xfId="0" applyNumberFormat="1" applyFont="1" applyFill="1" applyBorder="1" applyAlignment="1" quotePrefix="1">
      <alignment horizontal="center"/>
    </xf>
    <xf numFmtId="0" fontId="11" fillId="32" borderId="33" xfId="0" applyFont="1" applyFill="1" applyBorder="1" applyAlignment="1" quotePrefix="1">
      <alignment horizontal="center"/>
    </xf>
    <xf numFmtId="0" fontId="11" fillId="32" borderId="35" xfId="0" applyFont="1" applyFill="1" applyBorder="1" applyAlignment="1">
      <alignment horizontal="center"/>
    </xf>
    <xf numFmtId="0" fontId="11" fillId="32" borderId="33" xfId="0" applyFont="1" applyFill="1" applyBorder="1" applyAlignment="1">
      <alignment/>
    </xf>
    <xf numFmtId="6" fontId="11" fillId="32" borderId="35" xfId="0" applyNumberFormat="1" applyFont="1" applyFill="1" applyBorder="1" applyAlignment="1">
      <alignment horizontal="right"/>
    </xf>
    <xf numFmtId="6" fontId="11" fillId="32" borderId="33" xfId="0" applyNumberFormat="1" applyFont="1" applyFill="1" applyBorder="1" applyAlignment="1">
      <alignment horizontal="right"/>
    </xf>
    <xf numFmtId="44" fontId="11" fillId="32" borderId="33" xfId="44" applyFont="1" applyFill="1" applyBorder="1" applyAlignment="1" quotePrefix="1">
      <alignment horizontal="right"/>
    </xf>
    <xf numFmtId="44" fontId="11" fillId="32" borderId="25" xfId="44" applyFont="1" applyFill="1" applyBorder="1" applyAlignment="1" quotePrefix="1">
      <alignment horizontal="right"/>
    </xf>
    <xf numFmtId="17" fontId="11" fillId="32" borderId="13" xfId="0" applyNumberFormat="1" applyFont="1" applyFill="1" applyBorder="1" applyAlignment="1" quotePrefix="1">
      <alignment horizontal="center"/>
    </xf>
    <xf numFmtId="16" fontId="11" fillId="32" borderId="13" xfId="0" applyNumberFormat="1" applyFont="1" applyFill="1" applyBorder="1" applyAlignment="1" quotePrefix="1">
      <alignment horizontal="center"/>
    </xf>
    <xf numFmtId="0" fontId="11" fillId="0" borderId="19" xfId="0" applyFont="1" applyBorder="1" applyAlignment="1" quotePrefix="1">
      <alignment horizontal="center"/>
    </xf>
    <xf numFmtId="0" fontId="56" fillId="0" borderId="21" xfId="0" applyFont="1" applyBorder="1" applyAlignment="1" quotePrefix="1">
      <alignment horizontal="center"/>
    </xf>
    <xf numFmtId="16" fontId="0" fillId="33" borderId="12" xfId="0" applyNumberFormat="1" applyFont="1" applyFill="1" applyBorder="1" applyAlignment="1" quotePrefix="1">
      <alignment horizontal="center"/>
    </xf>
    <xf numFmtId="16" fontId="0" fillId="33" borderId="15" xfId="0" applyNumberFormat="1" applyFont="1" applyFill="1" applyBorder="1" applyAlignment="1">
      <alignment horizontal="center"/>
    </xf>
    <xf numFmtId="0" fontId="2" fillId="33" borderId="14" xfId="0" applyFont="1" applyFill="1" applyBorder="1" applyAlignment="1" quotePrefix="1">
      <alignment horizontal="center"/>
    </xf>
    <xf numFmtId="0" fontId="0" fillId="33" borderId="15" xfId="0" applyFont="1" applyFill="1" applyBorder="1" applyAlignment="1" quotePrefix="1">
      <alignment horizontal="center"/>
    </xf>
    <xf numFmtId="0" fontId="0" fillId="33" borderId="29" xfId="0" applyFont="1" applyFill="1" applyBorder="1" applyAlignment="1" quotePrefix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4" xfId="0" applyFont="1" applyFill="1" applyBorder="1" applyAlignment="1" quotePrefix="1">
      <alignment horizontal="center"/>
    </xf>
    <xf numFmtId="0" fontId="0" fillId="33" borderId="12" xfId="0" applyFont="1" applyFill="1" applyBorder="1" applyAlignment="1" quotePrefix="1">
      <alignment horizontal="center"/>
    </xf>
    <xf numFmtId="6" fontId="0" fillId="33" borderId="15" xfId="0" applyNumberFormat="1" applyFont="1" applyFill="1" applyBorder="1" applyAlignment="1" quotePrefix="1">
      <alignment horizontal="right"/>
    </xf>
    <xf numFmtId="6" fontId="0" fillId="33" borderId="14" xfId="0" applyNumberFormat="1" applyFont="1" applyFill="1" applyBorder="1" applyAlignment="1" quotePrefix="1">
      <alignment horizontal="right"/>
    </xf>
    <xf numFmtId="6" fontId="0" fillId="32" borderId="15" xfId="0" applyNumberFormat="1" applyFont="1" applyFill="1" applyBorder="1" applyAlignment="1">
      <alignment horizontal="right"/>
    </xf>
    <xf numFmtId="16" fontId="0" fillId="33" borderId="22" xfId="0" applyNumberFormat="1" applyFont="1" applyFill="1" applyBorder="1" applyAlignment="1" quotePrefix="1">
      <alignment horizontal="center"/>
    </xf>
    <xf numFmtId="8" fontId="0" fillId="0" borderId="24" xfId="0" applyNumberFormat="1" applyFont="1" applyFill="1" applyBorder="1" applyAlignment="1" quotePrefix="1">
      <alignment horizontal="right"/>
    </xf>
    <xf numFmtId="0" fontId="56" fillId="32" borderId="26" xfId="0" applyFont="1" applyFill="1" applyBorder="1" applyAlignment="1" quotePrefix="1">
      <alignment horizontal="center"/>
    </xf>
    <xf numFmtId="0" fontId="56" fillId="32" borderId="27" xfId="0" applyFont="1" applyFill="1" applyBorder="1" applyAlignment="1" quotePrefix="1">
      <alignment horizontal="center"/>
    </xf>
    <xf numFmtId="0" fontId="56" fillId="32" borderId="27" xfId="0" applyFont="1" applyFill="1" applyBorder="1" applyAlignment="1">
      <alignment horizontal="center"/>
    </xf>
    <xf numFmtId="6" fontId="56" fillId="33" borderId="26" xfId="0" applyNumberFormat="1" applyFont="1" applyFill="1" applyBorder="1" applyAlignment="1" quotePrefix="1">
      <alignment horizontal="right"/>
    </xf>
    <xf numFmtId="6" fontId="56" fillId="33" borderId="27" xfId="0" applyNumberFormat="1" applyFont="1" applyFill="1" applyBorder="1" applyAlignment="1" quotePrefix="1">
      <alignment horizontal="right"/>
    </xf>
    <xf numFmtId="0" fontId="0" fillId="0" borderId="13" xfId="0" applyFont="1" applyBorder="1" applyAlignment="1" quotePrefix="1">
      <alignment horizontal="left"/>
    </xf>
    <xf numFmtId="0" fontId="2" fillId="0" borderId="13" xfId="0" applyFont="1" applyBorder="1" applyAlignment="1" quotePrefix="1">
      <alignment horizontal="center"/>
    </xf>
    <xf numFmtId="0" fontId="0" fillId="0" borderId="15" xfId="0" applyFont="1" applyBorder="1" applyAlignment="1" quotePrefix="1">
      <alignment/>
    </xf>
    <xf numFmtId="0" fontId="0" fillId="0" borderId="21" xfId="0" applyFont="1" applyBorder="1" applyAlignment="1" quotePrefix="1">
      <alignment/>
    </xf>
    <xf numFmtId="0" fontId="57" fillId="0" borderId="19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17" fontId="11" fillId="0" borderId="21" xfId="0" applyNumberFormat="1" applyFont="1" applyBorder="1" applyAlignment="1" quotePrefix="1">
      <alignment horizontal="center"/>
    </xf>
    <xf numFmtId="0" fontId="11" fillId="0" borderId="21" xfId="0" applyFont="1" applyBorder="1" applyAlignment="1">
      <alignment horizontal="center"/>
    </xf>
    <xf numFmtId="16" fontId="56" fillId="33" borderId="20" xfId="0" applyNumberFormat="1" applyFont="1" applyFill="1" applyBorder="1" applyAlignment="1" quotePrefix="1">
      <alignment horizontal="center"/>
    </xf>
    <xf numFmtId="0" fontId="0" fillId="32" borderId="12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16" fontId="0" fillId="32" borderId="12" xfId="0" applyNumberFormat="1" applyFont="1" applyFill="1" applyBorder="1" applyAlignment="1" quotePrefix="1">
      <alignment horizontal="center"/>
    </xf>
    <xf numFmtId="16" fontId="0" fillId="32" borderId="15" xfId="0" applyNumberFormat="1" applyFont="1" applyFill="1" applyBorder="1" applyAlignment="1" quotePrefix="1">
      <alignment horizontal="center"/>
    </xf>
    <xf numFmtId="0" fontId="2" fillId="32" borderId="14" xfId="0" applyFont="1" applyFill="1" applyBorder="1" applyAlignment="1" quotePrefix="1">
      <alignment horizontal="center"/>
    </xf>
    <xf numFmtId="0" fontId="0" fillId="32" borderId="15" xfId="0" applyFont="1" applyFill="1" applyBorder="1" applyAlignment="1" quotePrefix="1">
      <alignment horizontal="center"/>
    </xf>
    <xf numFmtId="0" fontId="0" fillId="32" borderId="14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/>
    </xf>
    <xf numFmtId="0" fontId="0" fillId="32" borderId="14" xfId="0" applyFont="1" applyFill="1" applyBorder="1" applyAlignment="1">
      <alignment/>
    </xf>
    <xf numFmtId="0" fontId="0" fillId="32" borderId="14" xfId="0" applyFont="1" applyFill="1" applyBorder="1" applyAlignment="1" quotePrefix="1">
      <alignment horizontal="center"/>
    </xf>
    <xf numFmtId="6" fontId="0" fillId="32" borderId="15" xfId="0" applyNumberFormat="1" applyFont="1" applyFill="1" applyBorder="1" applyAlignment="1" quotePrefix="1">
      <alignment horizontal="right"/>
    </xf>
    <xf numFmtId="6" fontId="0" fillId="32" borderId="29" xfId="0" applyNumberFormat="1" applyFont="1" applyFill="1" applyBorder="1" applyAlignment="1">
      <alignment horizontal="right"/>
    </xf>
    <xf numFmtId="8" fontId="0" fillId="32" borderId="29" xfId="0" applyNumberFormat="1" applyFont="1" applyFill="1" applyBorder="1" applyAlignment="1" quotePrefix="1">
      <alignment horizontal="right"/>
    </xf>
    <xf numFmtId="0" fontId="2" fillId="32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6" fontId="0" fillId="0" borderId="13" xfId="0" applyNumberFormat="1" applyFont="1" applyFill="1" applyBorder="1" applyAlignment="1">
      <alignment horizontal="right"/>
    </xf>
    <xf numFmtId="16" fontId="0" fillId="33" borderId="0" xfId="0" applyNumberFormat="1" applyFont="1" applyFill="1" applyBorder="1" applyAlignment="1" quotePrefix="1">
      <alignment horizontal="center"/>
    </xf>
    <xf numFmtId="17" fontId="0" fillId="0" borderId="10" xfId="0" applyNumberFormat="1" applyFont="1" applyFill="1" applyBorder="1" applyAlignment="1" quotePrefix="1">
      <alignment horizontal="center"/>
    </xf>
    <xf numFmtId="17" fontId="0" fillId="0" borderId="21" xfId="0" applyNumberFormat="1" applyFont="1" applyFill="1" applyBorder="1" applyAlignment="1" quotePrefix="1">
      <alignment horizontal="center"/>
    </xf>
    <xf numFmtId="0" fontId="0" fillId="0" borderId="24" xfId="0" applyFont="1" applyFill="1" applyBorder="1" applyAlignment="1">
      <alignment horizontal="left"/>
    </xf>
    <xf numFmtId="16" fontId="56" fillId="0" borderId="13" xfId="0" applyNumberFormat="1" applyFont="1" applyBorder="1" applyAlignment="1" quotePrefix="1">
      <alignment horizontal="center"/>
    </xf>
    <xf numFmtId="0" fontId="56" fillId="0" borderId="0" xfId="0" applyFont="1" applyBorder="1" applyAlignment="1">
      <alignment horizontal="center"/>
    </xf>
    <xf numFmtId="0" fontId="56" fillId="32" borderId="13" xfId="0" applyFont="1" applyFill="1" applyBorder="1" applyAlignment="1">
      <alignment/>
    </xf>
    <xf numFmtId="8" fontId="56" fillId="33" borderId="13" xfId="0" applyNumberFormat="1" applyFont="1" applyFill="1" applyBorder="1" applyAlignment="1" quotePrefix="1">
      <alignment horizontal="right"/>
    </xf>
    <xf numFmtId="0" fontId="56" fillId="32" borderId="19" xfId="0" applyFont="1" applyFill="1" applyBorder="1" applyAlignment="1" quotePrefix="1">
      <alignment horizontal="center"/>
    </xf>
    <xf numFmtId="16" fontId="11" fillId="33" borderId="0" xfId="0" applyNumberFormat="1" applyFont="1" applyFill="1" applyBorder="1" applyAlignment="1">
      <alignment horizontal="center"/>
    </xf>
    <xf numFmtId="8" fontId="11" fillId="0" borderId="13" xfId="0" applyNumberFormat="1" applyFont="1" applyFill="1" applyBorder="1" applyAlignment="1" quotePrefix="1">
      <alignment horizontal="right"/>
    </xf>
    <xf numFmtId="16" fontId="56" fillId="0" borderId="26" xfId="0" applyNumberFormat="1" applyFont="1" applyBorder="1" applyAlignment="1" quotePrefix="1">
      <alignment horizontal="center"/>
    </xf>
    <xf numFmtId="0" fontId="56" fillId="0" borderId="27" xfId="0" applyFont="1" applyBorder="1" applyAlignment="1">
      <alignment horizontal="center"/>
    </xf>
    <xf numFmtId="0" fontId="57" fillId="32" borderId="26" xfId="0" applyFont="1" applyFill="1" applyBorder="1" applyAlignment="1" quotePrefix="1">
      <alignment horizontal="center"/>
    </xf>
    <xf numFmtId="0" fontId="56" fillId="32" borderId="26" xfId="0" applyFont="1" applyFill="1" applyBorder="1" applyAlignment="1">
      <alignment/>
    </xf>
    <xf numFmtId="8" fontId="56" fillId="33" borderId="26" xfId="0" applyNumberFormat="1" applyFont="1" applyFill="1" applyBorder="1" applyAlignment="1" quotePrefix="1">
      <alignment horizontal="right"/>
    </xf>
    <xf numFmtId="17" fontId="0" fillId="0" borderId="19" xfId="0" applyNumberFormat="1" applyFont="1" applyBorder="1" applyAlignment="1" quotePrefix="1">
      <alignment horizontal="center"/>
    </xf>
    <xf numFmtId="0" fontId="2" fillId="0" borderId="22" xfId="0" applyFont="1" applyFill="1" applyBorder="1" applyAlignment="1">
      <alignment horizontal="center"/>
    </xf>
    <xf numFmtId="0" fontId="11" fillId="32" borderId="22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16" fontId="0" fillId="32" borderId="22" xfId="0" applyNumberFormat="1" applyFont="1" applyFill="1" applyBorder="1" applyAlignment="1" quotePrefix="1">
      <alignment horizontal="center"/>
    </xf>
    <xf numFmtId="6" fontId="0" fillId="32" borderId="24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center"/>
    </xf>
    <xf numFmtId="8" fontId="11" fillId="0" borderId="21" xfId="0" applyNumberFormat="1" applyFont="1" applyBorder="1" applyAlignment="1" quotePrefix="1">
      <alignment horizontal="right"/>
    </xf>
    <xf numFmtId="0" fontId="2" fillId="32" borderId="24" xfId="0" applyFont="1" applyFill="1" applyBorder="1" applyAlignment="1">
      <alignment horizontal="center"/>
    </xf>
    <xf numFmtId="16" fontId="0" fillId="32" borderId="24" xfId="0" applyNumberFormat="1" applyFont="1" applyFill="1" applyBorder="1" applyAlignment="1" quotePrefix="1">
      <alignment horizontal="center"/>
    </xf>
    <xf numFmtId="0" fontId="2" fillId="32" borderId="21" xfId="0" applyFont="1" applyFill="1" applyBorder="1" applyAlignment="1">
      <alignment horizontal="center"/>
    </xf>
    <xf numFmtId="6" fontId="0" fillId="32" borderId="10" xfId="0" applyNumberFormat="1" applyFont="1" applyFill="1" applyBorder="1" applyAlignment="1">
      <alignment/>
    </xf>
    <xf numFmtId="0" fontId="0" fillId="0" borderId="1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6" fontId="0" fillId="0" borderId="11" xfId="0" applyNumberFormat="1" applyFont="1" applyFill="1" applyBorder="1" applyAlignment="1" quotePrefix="1">
      <alignment horizontal="right"/>
    </xf>
    <xf numFmtId="0" fontId="57" fillId="0" borderId="15" xfId="0" applyFont="1" applyBorder="1" applyAlignment="1">
      <alignment horizontal="center"/>
    </xf>
    <xf numFmtId="17" fontId="11" fillId="0" borderId="31" xfId="0" applyNumberFormat="1" applyFont="1" applyBorder="1" applyAlignment="1" quotePrefix="1">
      <alignment horizontal="center"/>
    </xf>
    <xf numFmtId="17" fontId="11" fillId="0" borderId="23" xfId="0" applyNumberFormat="1" applyFont="1" applyBorder="1" applyAlignment="1" quotePrefix="1">
      <alignment horizontal="center"/>
    </xf>
    <xf numFmtId="16" fontId="11" fillId="0" borderId="23" xfId="0" applyNumberFormat="1" applyFont="1" applyBorder="1" applyAlignment="1" quotePrefix="1">
      <alignment horizontal="center"/>
    </xf>
    <xf numFmtId="0" fontId="11" fillId="0" borderId="28" xfId="0" applyFont="1" applyBorder="1" applyAlignment="1" quotePrefix="1">
      <alignment horizontal="center"/>
    </xf>
    <xf numFmtId="0" fontId="11" fillId="0" borderId="28" xfId="0" applyFont="1" applyBorder="1" applyAlignment="1">
      <alignment/>
    </xf>
    <xf numFmtId="0" fontId="11" fillId="0" borderId="37" xfId="0" applyFont="1" applyBorder="1" applyAlignment="1" quotePrefix="1">
      <alignment horizontal="center"/>
    </xf>
    <xf numFmtId="6" fontId="11" fillId="0" borderId="37" xfId="0" applyNumberFormat="1" applyFont="1" applyBorder="1" applyAlignment="1">
      <alignment horizontal="right"/>
    </xf>
    <xf numFmtId="6" fontId="11" fillId="0" borderId="28" xfId="0" applyNumberFormat="1" applyFont="1" applyBorder="1" applyAlignment="1">
      <alignment horizontal="right"/>
    </xf>
    <xf numFmtId="6" fontId="11" fillId="0" borderId="23" xfId="0" applyNumberFormat="1" applyFont="1" applyBorder="1" applyAlignment="1">
      <alignment horizontal="right"/>
    </xf>
    <xf numFmtId="8" fontId="11" fillId="0" borderId="37" xfId="0" applyNumberFormat="1" applyFont="1" applyBorder="1" applyAlignment="1" quotePrefix="1">
      <alignment horizontal="right"/>
    </xf>
    <xf numFmtId="17" fontId="0" fillId="32" borderId="44" xfId="0" applyNumberFormat="1" applyFont="1" applyFill="1" applyBorder="1" applyAlignment="1" quotePrefix="1">
      <alignment horizontal="center"/>
    </xf>
    <xf numFmtId="0" fontId="0" fillId="32" borderId="26" xfId="0" applyFont="1" applyFill="1" applyBorder="1" applyAlignment="1">
      <alignment horizontal="center"/>
    </xf>
    <xf numFmtId="0" fontId="0" fillId="32" borderId="27" xfId="0" applyFont="1" applyFill="1" applyBorder="1" applyAlignment="1" quotePrefix="1">
      <alignment horizontal="center"/>
    </xf>
    <xf numFmtId="16" fontId="0" fillId="32" borderId="26" xfId="0" applyNumberFormat="1" applyFont="1" applyFill="1" applyBorder="1" applyAlignment="1" quotePrefix="1">
      <alignment horizontal="center"/>
    </xf>
    <xf numFmtId="0" fontId="0" fillId="32" borderId="27" xfId="0" applyFont="1" applyFill="1" applyBorder="1" applyAlignment="1">
      <alignment/>
    </xf>
    <xf numFmtId="6" fontId="0" fillId="32" borderId="26" xfId="0" applyNumberFormat="1" applyFont="1" applyFill="1" applyBorder="1" applyAlignment="1" quotePrefix="1">
      <alignment horizontal="right"/>
    </xf>
    <xf numFmtId="6" fontId="0" fillId="32" borderId="27" xfId="0" applyNumberFormat="1" applyFont="1" applyFill="1" applyBorder="1" applyAlignment="1" quotePrefix="1">
      <alignment horizontal="right"/>
    </xf>
    <xf numFmtId="6" fontId="0" fillId="32" borderId="26" xfId="0" applyNumberFormat="1" applyFont="1" applyFill="1" applyBorder="1" applyAlignment="1">
      <alignment/>
    </xf>
    <xf numFmtId="8" fontId="0" fillId="32" borderId="45" xfId="0" applyNumberFormat="1" applyFont="1" applyFill="1" applyBorder="1" applyAlignment="1" quotePrefix="1">
      <alignment horizontal="right"/>
    </xf>
    <xf numFmtId="6" fontId="0" fillId="0" borderId="33" xfId="0" applyNumberFormat="1" applyFont="1" applyBorder="1" applyAlignment="1" quotePrefix="1">
      <alignment horizontal="right"/>
    </xf>
    <xf numFmtId="17" fontId="0" fillId="0" borderId="26" xfId="0" applyNumberFormat="1" applyFont="1" applyBorder="1" applyAlignment="1" quotePrefix="1">
      <alignment horizontal="center"/>
    </xf>
    <xf numFmtId="16" fontId="0" fillId="0" borderId="27" xfId="0" applyNumberFormat="1" applyFont="1" applyBorder="1" applyAlignment="1" quotePrefix="1">
      <alignment horizontal="center"/>
    </xf>
    <xf numFmtId="6" fontId="0" fillId="0" borderId="27" xfId="0" applyNumberFormat="1" applyFont="1" applyBorder="1" applyAlignment="1" quotePrefix="1">
      <alignment horizontal="right"/>
    </xf>
    <xf numFmtId="6" fontId="0" fillId="0" borderId="26" xfId="0" applyNumberFormat="1" applyFont="1" applyBorder="1" applyAlignment="1" quotePrefix="1">
      <alignment horizontal="right"/>
    </xf>
    <xf numFmtId="16" fontId="56" fillId="0" borderId="0" xfId="0" applyNumberFormat="1" applyFont="1" applyFill="1" applyBorder="1" applyAlignment="1" quotePrefix="1">
      <alignment horizontal="center"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 horizontal="center"/>
    </xf>
    <xf numFmtId="17" fontId="0" fillId="32" borderId="21" xfId="0" applyNumberFormat="1" applyFont="1" applyFill="1" applyBorder="1" applyAlignment="1" quotePrefix="1">
      <alignment horizontal="center"/>
    </xf>
    <xf numFmtId="0" fontId="56" fillId="0" borderId="10" xfId="0" applyFont="1" applyFill="1" applyBorder="1" applyAlignment="1" quotePrefix="1">
      <alignment horizontal="center"/>
    </xf>
    <xf numFmtId="0" fontId="56" fillId="0" borderId="10" xfId="0" applyFont="1" applyFill="1" applyBorder="1" applyAlignment="1">
      <alignment horizontal="center"/>
    </xf>
    <xf numFmtId="6" fontId="56" fillId="0" borderId="10" xfId="0" applyNumberFormat="1" applyFont="1" applyFill="1" applyBorder="1" applyAlignment="1" quotePrefix="1">
      <alignment horizontal="right"/>
    </xf>
    <xf numFmtId="0" fontId="57" fillId="0" borderId="0" xfId="0" applyFont="1" applyBorder="1" applyAlignment="1">
      <alignment horizontal="center"/>
    </xf>
    <xf numFmtId="0" fontId="56" fillId="0" borderId="12" xfId="0" applyFont="1" applyFill="1" applyBorder="1" applyAlignment="1" quotePrefix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15" xfId="0" applyFont="1" applyFill="1" applyBorder="1" applyAlignment="1" quotePrefix="1">
      <alignment horizontal="center"/>
    </xf>
    <xf numFmtId="0" fontId="56" fillId="0" borderId="14" xfId="0" applyFont="1" applyFill="1" applyBorder="1" applyAlignment="1" quotePrefix="1">
      <alignment horizontal="center"/>
    </xf>
    <xf numFmtId="0" fontId="56" fillId="0" borderId="14" xfId="0" applyFont="1" applyFill="1" applyBorder="1" applyAlignment="1">
      <alignment/>
    </xf>
    <xf numFmtId="6" fontId="56" fillId="0" borderId="15" xfId="0" applyNumberFormat="1" applyFont="1" applyFill="1" applyBorder="1" applyAlignment="1" quotePrefix="1">
      <alignment horizontal="right"/>
    </xf>
    <xf numFmtId="6" fontId="56" fillId="0" borderId="14" xfId="0" applyNumberFormat="1" applyFont="1" applyFill="1" applyBorder="1" applyAlignment="1" quotePrefix="1">
      <alignment horizontal="right"/>
    </xf>
    <xf numFmtId="8" fontId="0" fillId="0" borderId="15" xfId="0" applyNumberFormat="1" applyFont="1" applyFill="1" applyBorder="1" applyAlignment="1" quotePrefix="1">
      <alignment horizontal="right"/>
    </xf>
    <xf numFmtId="0" fontId="56" fillId="0" borderId="12" xfId="0" applyFont="1" applyFill="1" applyBorder="1" applyAlignment="1">
      <alignment horizontal="center"/>
    </xf>
    <xf numFmtId="0" fontId="56" fillId="0" borderId="29" xfId="0" applyFont="1" applyFill="1" applyBorder="1" applyAlignment="1" quotePrefix="1">
      <alignment horizontal="center"/>
    </xf>
    <xf numFmtId="0" fontId="57" fillId="0" borderId="15" xfId="0" applyFont="1" applyFill="1" applyBorder="1" applyAlignment="1" quotePrefix="1">
      <alignment horizontal="center"/>
    </xf>
    <xf numFmtId="0" fontId="56" fillId="0" borderId="21" xfId="0" applyFont="1" applyFill="1" applyBorder="1" applyAlignment="1" quotePrefix="1">
      <alignment horizontal="center"/>
    </xf>
    <xf numFmtId="0" fontId="56" fillId="0" borderId="22" xfId="0" applyFont="1" applyFill="1" applyBorder="1" applyAlignment="1">
      <alignment/>
    </xf>
    <xf numFmtId="6" fontId="56" fillId="0" borderId="21" xfId="0" applyNumberFormat="1" applyFont="1" applyFill="1" applyBorder="1" applyAlignment="1" quotePrefix="1">
      <alignment horizontal="right"/>
    </xf>
    <xf numFmtId="17" fontId="11" fillId="0" borderId="15" xfId="0" applyNumberFormat="1" applyFont="1" applyBorder="1" applyAlignment="1" quotePrefix="1">
      <alignment horizontal="center"/>
    </xf>
    <xf numFmtId="0" fontId="11" fillId="0" borderId="36" xfId="0" applyFont="1" applyBorder="1" applyAlignment="1">
      <alignment horizontal="center"/>
    </xf>
    <xf numFmtId="6" fontId="11" fillId="0" borderId="33" xfId="0" applyNumberFormat="1" applyFont="1" applyBorder="1" applyAlignment="1">
      <alignment/>
    </xf>
    <xf numFmtId="0" fontId="0" fillId="32" borderId="24" xfId="0" applyFont="1" applyFill="1" applyBorder="1" applyAlignment="1">
      <alignment horizontal="center"/>
    </xf>
    <xf numFmtId="0" fontId="57" fillId="0" borderId="13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16" fontId="56" fillId="33" borderId="26" xfId="0" applyNumberFormat="1" applyFont="1" applyFill="1" applyBorder="1" applyAlignment="1" quotePrefix="1">
      <alignment horizontal="center"/>
    </xf>
    <xf numFmtId="0" fontId="57" fillId="32" borderId="10" xfId="0" applyFont="1" applyFill="1" applyBorder="1" applyAlignment="1" quotePrefix="1">
      <alignment horizontal="center"/>
    </xf>
    <xf numFmtId="0" fontId="56" fillId="32" borderId="10" xfId="0" applyFont="1" applyFill="1" applyBorder="1" applyAlignment="1">
      <alignment/>
    </xf>
    <xf numFmtId="6" fontId="11" fillId="0" borderId="19" xfId="0" applyNumberFormat="1" applyFont="1" applyBorder="1" applyAlignment="1">
      <alignment horizontal="right"/>
    </xf>
    <xf numFmtId="17" fontId="11" fillId="0" borderId="10" xfId="0" applyNumberFormat="1" applyFont="1" applyBorder="1" applyAlignment="1" quotePrefix="1">
      <alignment horizontal="center"/>
    </xf>
    <xf numFmtId="16" fontId="11" fillId="0" borderId="10" xfId="0" applyNumberFormat="1" applyFont="1" applyBorder="1" applyAlignment="1" quotePrefix="1">
      <alignment horizontal="center"/>
    </xf>
    <xf numFmtId="0" fontId="11" fillId="0" borderId="21" xfId="0" applyFont="1" applyBorder="1" applyAlignment="1" quotePrefix="1">
      <alignment horizontal="center"/>
    </xf>
    <xf numFmtId="0" fontId="11" fillId="0" borderId="21" xfId="0" applyFont="1" applyBorder="1" applyAlignment="1">
      <alignment/>
    </xf>
    <xf numFmtId="6" fontId="11" fillId="0" borderId="10" xfId="0" applyNumberFormat="1" applyFont="1" applyBorder="1" applyAlignment="1">
      <alignment horizontal="right"/>
    </xf>
    <xf numFmtId="6" fontId="11" fillId="0" borderId="21" xfId="0" applyNumberFormat="1" applyFont="1" applyBorder="1" applyAlignment="1">
      <alignment horizontal="right"/>
    </xf>
    <xf numFmtId="6" fontId="56" fillId="32" borderId="21" xfId="0" applyNumberFormat="1" applyFont="1" applyFill="1" applyBorder="1" applyAlignment="1" quotePrefix="1">
      <alignment horizontal="right"/>
    </xf>
    <xf numFmtId="6" fontId="56" fillId="32" borderId="22" xfId="0" applyNumberFormat="1" applyFont="1" applyFill="1" applyBorder="1" applyAlignment="1">
      <alignment horizontal="right"/>
    </xf>
    <xf numFmtId="8" fontId="56" fillId="32" borderId="26" xfId="0" applyNumberFormat="1" applyFont="1" applyFill="1" applyBorder="1" applyAlignment="1" quotePrefix="1">
      <alignment horizontal="right" wrapText="1"/>
    </xf>
    <xf numFmtId="17" fontId="56" fillId="0" borderId="22" xfId="0" applyNumberFormat="1" applyFont="1" applyBorder="1" applyAlignment="1" quotePrefix="1">
      <alignment horizontal="center"/>
    </xf>
    <xf numFmtId="0" fontId="56" fillId="0" borderId="10" xfId="0" applyFont="1" applyBorder="1" applyAlignment="1" quotePrefix="1">
      <alignment horizontal="center"/>
    </xf>
    <xf numFmtId="6" fontId="56" fillId="0" borderId="22" xfId="0" applyNumberFormat="1" applyFont="1" applyBorder="1" applyAlignment="1">
      <alignment horizontal="right"/>
    </xf>
    <xf numFmtId="6" fontId="56" fillId="32" borderId="10" xfId="0" applyNumberFormat="1" applyFont="1" applyFill="1" applyBorder="1" applyAlignment="1">
      <alignment/>
    </xf>
    <xf numFmtId="6" fontId="0" fillId="32" borderId="21" xfId="0" applyNumberFormat="1" applyFill="1" applyBorder="1" applyAlignment="1">
      <alignment horizontal="right"/>
    </xf>
    <xf numFmtId="6" fontId="56" fillId="32" borderId="13" xfId="0" applyNumberFormat="1" applyFont="1" applyFill="1" applyBorder="1" applyAlignment="1" quotePrefix="1">
      <alignment horizontal="right"/>
    </xf>
    <xf numFmtId="8" fontId="56" fillId="32" borderId="25" xfId="0" applyNumberFormat="1" applyFont="1" applyFill="1" applyBorder="1" applyAlignment="1" quotePrefix="1">
      <alignment horizontal="right"/>
    </xf>
    <xf numFmtId="6" fontId="0" fillId="32" borderId="0" xfId="0" applyNumberFormat="1" applyFont="1" applyFill="1" applyBorder="1" applyAlignment="1">
      <alignment/>
    </xf>
    <xf numFmtId="17" fontId="0" fillId="0" borderId="13" xfId="0" applyNumberFormat="1" applyFont="1" applyFill="1" applyBorder="1" applyAlignment="1" quotePrefix="1">
      <alignment horizontal="center"/>
    </xf>
    <xf numFmtId="0" fontId="2" fillId="0" borderId="33" xfId="0" applyFont="1" applyFill="1" applyBorder="1" applyAlignment="1" quotePrefix="1">
      <alignment horizontal="center"/>
    </xf>
    <xf numFmtId="16" fontId="0" fillId="0" borderId="22" xfId="0" applyNumberFormat="1" applyFont="1" applyFill="1" applyBorder="1" applyAlignment="1" quotePrefix="1">
      <alignment horizontal="center"/>
    </xf>
    <xf numFmtId="0" fontId="0" fillId="0" borderId="33" xfId="0" applyFont="1" applyFill="1" applyBorder="1" applyAlignment="1">
      <alignment horizontal="left"/>
    </xf>
    <xf numFmtId="8" fontId="0" fillId="32" borderId="33" xfId="0" applyNumberFormat="1" applyFont="1" applyFill="1" applyBorder="1" applyAlignment="1" quotePrefix="1">
      <alignment horizontal="right"/>
    </xf>
    <xf numFmtId="0" fontId="56" fillId="32" borderId="19" xfId="0" applyFont="1" applyFill="1" applyBorder="1" applyAlignment="1">
      <alignment horizontal="left"/>
    </xf>
    <xf numFmtId="17" fontId="56" fillId="0" borderId="19" xfId="0" applyNumberFormat="1" applyFont="1" applyBorder="1" applyAlignment="1" quotePrefix="1">
      <alignment horizontal="center"/>
    </xf>
    <xf numFmtId="17" fontId="56" fillId="0" borderId="13" xfId="0" applyNumberFormat="1" applyFont="1" applyBorder="1" applyAlignment="1" quotePrefix="1">
      <alignment horizontal="center"/>
    </xf>
    <xf numFmtId="0" fontId="56" fillId="0" borderId="0" xfId="0" applyFont="1" applyBorder="1" applyAlignment="1" quotePrefix="1">
      <alignment horizontal="center"/>
    </xf>
    <xf numFmtId="0" fontId="56" fillId="0" borderId="0" xfId="0" applyFont="1" applyBorder="1" applyAlignment="1">
      <alignment/>
    </xf>
    <xf numFmtId="0" fontId="56" fillId="0" borderId="25" xfId="0" applyFont="1" applyBorder="1" applyAlignment="1" quotePrefix="1">
      <alignment horizontal="center"/>
    </xf>
    <xf numFmtId="6" fontId="56" fillId="0" borderId="25" xfId="0" applyNumberFormat="1" applyFont="1" applyBorder="1" applyAlignment="1">
      <alignment horizontal="right"/>
    </xf>
    <xf numFmtId="6" fontId="56" fillId="0" borderId="0" xfId="0" applyNumberFormat="1" applyFont="1" applyBorder="1" applyAlignment="1">
      <alignment horizontal="right"/>
    </xf>
    <xf numFmtId="6" fontId="56" fillId="0" borderId="19" xfId="0" applyNumberFormat="1" applyFont="1" applyBorder="1" applyAlignment="1">
      <alignment horizontal="right"/>
    </xf>
    <xf numFmtId="16" fontId="56" fillId="33" borderId="0" xfId="0" applyNumberFormat="1" applyFont="1" applyFill="1" applyBorder="1" applyAlignment="1" quotePrefix="1">
      <alignment horizontal="center"/>
    </xf>
    <xf numFmtId="0" fontId="11" fillId="0" borderId="15" xfId="0" applyFont="1" applyFill="1" applyBorder="1" applyAlignment="1">
      <alignment horizontal="center"/>
    </xf>
    <xf numFmtId="0" fontId="56" fillId="0" borderId="13" xfId="0" applyFont="1" applyBorder="1" applyAlignment="1">
      <alignment/>
    </xf>
    <xf numFmtId="0" fontId="0" fillId="0" borderId="13" xfId="0" applyNumberFormat="1" applyFont="1" applyBorder="1" applyAlignment="1" quotePrefix="1">
      <alignment horizontal="right"/>
    </xf>
    <xf numFmtId="16" fontId="0" fillId="32" borderId="23" xfId="0" applyNumberFormat="1" applyFont="1" applyFill="1" applyBorder="1" applyAlignment="1" quotePrefix="1">
      <alignment horizontal="center"/>
    </xf>
    <xf numFmtId="17" fontId="56" fillId="0" borderId="31" xfId="0" applyNumberFormat="1" applyFont="1" applyBorder="1" applyAlignment="1" quotePrefix="1">
      <alignment horizontal="center"/>
    </xf>
    <xf numFmtId="17" fontId="56" fillId="0" borderId="23" xfId="0" applyNumberFormat="1" applyFont="1" applyBorder="1" applyAlignment="1" quotePrefix="1">
      <alignment horizontal="center"/>
    </xf>
    <xf numFmtId="16" fontId="56" fillId="0" borderId="28" xfId="0" applyNumberFormat="1" applyFont="1" applyBorder="1" applyAlignment="1" quotePrefix="1">
      <alignment horizontal="center"/>
    </xf>
    <xf numFmtId="16" fontId="56" fillId="0" borderId="23" xfId="0" applyNumberFormat="1" applyFont="1" applyBorder="1" applyAlignment="1" quotePrefix="1">
      <alignment horizontal="center"/>
    </xf>
    <xf numFmtId="0" fontId="56" fillId="0" borderId="28" xfId="0" applyFont="1" applyBorder="1" applyAlignment="1" quotePrefix="1">
      <alignment horizontal="center"/>
    </xf>
    <xf numFmtId="0" fontId="56" fillId="0" borderId="23" xfId="0" applyFont="1" applyBorder="1" applyAlignment="1">
      <alignment horizontal="center"/>
    </xf>
    <xf numFmtId="0" fontId="56" fillId="0" borderId="28" xfId="0" applyFont="1" applyBorder="1" applyAlignment="1">
      <alignment/>
    </xf>
    <xf numFmtId="0" fontId="56" fillId="0" borderId="37" xfId="0" applyFont="1" applyBorder="1" applyAlignment="1" quotePrefix="1">
      <alignment horizontal="center"/>
    </xf>
    <xf numFmtId="6" fontId="56" fillId="0" borderId="23" xfId="0" applyNumberFormat="1" applyFont="1" applyBorder="1" applyAlignment="1">
      <alignment horizontal="right"/>
    </xf>
    <xf numFmtId="8" fontId="56" fillId="0" borderId="37" xfId="0" applyNumberFormat="1" applyFont="1" applyBorder="1" applyAlignment="1" quotePrefix="1">
      <alignment horizontal="right"/>
    </xf>
    <xf numFmtId="6" fontId="56" fillId="0" borderId="37" xfId="0" applyNumberFormat="1" applyFont="1" applyBorder="1" applyAlignment="1" quotePrefix="1">
      <alignment horizontal="right"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7" fontId="11" fillId="0" borderId="17" xfId="0" applyNumberFormat="1" applyFont="1" applyBorder="1" applyAlignment="1" quotePrefix="1">
      <alignment horizontal="center"/>
    </xf>
    <xf numFmtId="17" fontId="11" fillId="0" borderId="16" xfId="0" applyNumberFormat="1" applyFont="1" applyBorder="1" applyAlignment="1" quotePrefix="1">
      <alignment horizontal="center"/>
    </xf>
    <xf numFmtId="16" fontId="11" fillId="0" borderId="16" xfId="0" applyNumberFormat="1" applyFont="1" applyBorder="1" applyAlignment="1" quotePrefix="1">
      <alignment horizontal="center"/>
    </xf>
    <xf numFmtId="0" fontId="11" fillId="0" borderId="11" xfId="0" applyFont="1" applyBorder="1" applyAlignment="1" quotePrefix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8" xfId="0" applyFont="1" applyBorder="1" applyAlignment="1" quotePrefix="1">
      <alignment horizontal="center"/>
    </xf>
    <xf numFmtId="6" fontId="11" fillId="0" borderId="18" xfId="0" applyNumberFormat="1" applyFont="1" applyBorder="1" applyAlignment="1">
      <alignment horizontal="right"/>
    </xf>
    <xf numFmtId="6" fontId="11" fillId="0" borderId="17" xfId="0" applyNumberFormat="1" applyFont="1" applyBorder="1" applyAlignment="1">
      <alignment horizontal="right"/>
    </xf>
    <xf numFmtId="8" fontId="11" fillId="0" borderId="16" xfId="0" applyNumberFormat="1" applyFont="1" applyBorder="1" applyAlignment="1" quotePrefix="1">
      <alignment horizontal="right"/>
    </xf>
    <xf numFmtId="17" fontId="56" fillId="0" borderId="34" xfId="0" applyNumberFormat="1" applyFont="1" applyBorder="1" applyAlignment="1" quotePrefix="1">
      <alignment horizontal="center"/>
    </xf>
    <xf numFmtId="17" fontId="56" fillId="0" borderId="33" xfId="0" applyNumberFormat="1" applyFont="1" applyBorder="1" applyAlignment="1" quotePrefix="1">
      <alignment horizontal="center"/>
    </xf>
    <xf numFmtId="16" fontId="56" fillId="0" borderId="33" xfId="0" applyNumberFormat="1" applyFont="1" applyBorder="1" applyAlignment="1" quotePrefix="1">
      <alignment horizontal="center"/>
    </xf>
    <xf numFmtId="0" fontId="56" fillId="0" borderId="35" xfId="0" applyFont="1" applyBorder="1" applyAlignment="1" quotePrefix="1">
      <alignment horizontal="center"/>
    </xf>
    <xf numFmtId="0" fontId="56" fillId="0" borderId="33" xfId="0" applyFont="1" applyBorder="1" applyAlignment="1">
      <alignment horizontal="center"/>
    </xf>
    <xf numFmtId="0" fontId="56" fillId="0" borderId="35" xfId="0" applyFont="1" applyBorder="1" applyAlignment="1">
      <alignment/>
    </xf>
    <xf numFmtId="0" fontId="56" fillId="0" borderId="36" xfId="0" applyFont="1" applyBorder="1" applyAlignment="1" quotePrefix="1">
      <alignment horizontal="center"/>
    </xf>
    <xf numFmtId="6" fontId="56" fillId="0" borderId="33" xfId="0" applyNumberFormat="1" applyFont="1" applyBorder="1" applyAlignment="1">
      <alignment horizontal="right"/>
    </xf>
    <xf numFmtId="8" fontId="56" fillId="0" borderId="36" xfId="0" applyNumberFormat="1" applyFont="1" applyBorder="1" applyAlignment="1" quotePrefix="1">
      <alignment horizontal="right"/>
    </xf>
    <xf numFmtId="6" fontId="56" fillId="0" borderId="36" xfId="0" applyNumberFormat="1" applyFont="1" applyBorder="1" applyAlignment="1" quotePrefix="1">
      <alignment horizontal="right"/>
    </xf>
    <xf numFmtId="6" fontId="0" fillId="32" borderId="24" xfId="0" applyNumberFormat="1" applyFont="1" applyFill="1" applyBorder="1" applyAlignment="1" quotePrefix="1">
      <alignment horizontal="right"/>
    </xf>
    <xf numFmtId="0" fontId="56" fillId="32" borderId="19" xfId="0" applyFont="1" applyFill="1" applyBorder="1" applyAlignment="1">
      <alignment horizontal="center"/>
    </xf>
    <xf numFmtId="6" fontId="56" fillId="32" borderId="0" xfId="0" applyNumberFormat="1" applyFont="1" applyFill="1" applyBorder="1" applyAlignment="1" quotePrefix="1">
      <alignment horizontal="right"/>
    </xf>
    <xf numFmtId="0" fontId="0" fillId="0" borderId="0" xfId="0" applyFont="1" applyAlignment="1">
      <alignment horizontal="left"/>
    </xf>
    <xf numFmtId="16" fontId="56" fillId="33" borderId="22" xfId="0" applyNumberFormat="1" applyFont="1" applyFill="1" applyBorder="1" applyAlignment="1" quotePrefix="1">
      <alignment horizontal="right"/>
    </xf>
    <xf numFmtId="16" fontId="56" fillId="33" borderId="20" xfId="0" applyNumberFormat="1" applyFont="1" applyFill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16" fontId="0" fillId="32" borderId="0" xfId="0" applyNumberFormat="1" applyFont="1" applyFill="1" applyBorder="1" applyAlignment="1" quotePrefix="1">
      <alignment horizontal="center"/>
    </xf>
    <xf numFmtId="8" fontId="0" fillId="32" borderId="0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8" fontId="0" fillId="0" borderId="0" xfId="0" applyNumberFormat="1" applyFont="1" applyFill="1" applyBorder="1" applyAlignment="1" quotePrefix="1">
      <alignment horizontal="right"/>
    </xf>
    <xf numFmtId="0" fontId="0" fillId="0" borderId="0" xfId="0" applyFont="1" applyBorder="1" applyAlignment="1" quotePrefix="1">
      <alignment/>
    </xf>
    <xf numFmtId="8" fontId="0" fillId="0" borderId="0" xfId="0" applyNumberFormat="1" applyFont="1" applyBorder="1" applyAlignment="1" quotePrefix="1">
      <alignment horizontal="right"/>
    </xf>
    <xf numFmtId="0" fontId="2" fillId="0" borderId="34" xfId="0" applyFont="1" applyBorder="1" applyAlignment="1">
      <alignment horizontal="center"/>
    </xf>
    <xf numFmtId="0" fontId="11" fillId="0" borderId="44" xfId="0" applyFont="1" applyBorder="1" applyAlignment="1" quotePrefix="1">
      <alignment horizontal="center"/>
    </xf>
    <xf numFmtId="0" fontId="11" fillId="32" borderId="27" xfId="0" applyFont="1" applyFill="1" applyBorder="1" applyAlignment="1" quotePrefix="1">
      <alignment horizontal="center"/>
    </xf>
    <xf numFmtId="0" fontId="11" fillId="32" borderId="26" xfId="0" applyFont="1" applyFill="1" applyBorder="1" applyAlignment="1" quotePrefix="1">
      <alignment horizontal="center"/>
    </xf>
    <xf numFmtId="0" fontId="11" fillId="32" borderId="27" xfId="0" applyFont="1" applyFill="1" applyBorder="1" applyAlignment="1">
      <alignment horizontal="center"/>
    </xf>
    <xf numFmtId="0" fontId="11" fillId="32" borderId="26" xfId="0" applyFont="1" applyFill="1" applyBorder="1" applyAlignment="1">
      <alignment horizontal="center"/>
    </xf>
    <xf numFmtId="0" fontId="11" fillId="32" borderId="27" xfId="0" applyFont="1" applyFill="1" applyBorder="1" applyAlignment="1">
      <alignment/>
    </xf>
    <xf numFmtId="6" fontId="11" fillId="33" borderId="26" xfId="0" applyNumberFormat="1" applyFont="1" applyFill="1" applyBorder="1" applyAlignment="1" quotePrefix="1">
      <alignment horizontal="right"/>
    </xf>
    <xf numFmtId="6" fontId="11" fillId="33" borderId="27" xfId="0" applyNumberFormat="1" applyFont="1" applyFill="1" applyBorder="1" applyAlignment="1" quotePrefix="1">
      <alignment horizontal="right"/>
    </xf>
    <xf numFmtId="8" fontId="11" fillId="33" borderId="45" xfId="0" applyNumberFormat="1" applyFont="1" applyFill="1" applyBorder="1" applyAlignment="1" quotePrefix="1">
      <alignment horizontal="right"/>
    </xf>
    <xf numFmtId="16" fontId="56" fillId="0" borderId="44" xfId="0" applyNumberFormat="1" applyFont="1" applyBorder="1" applyAlignment="1" quotePrefix="1">
      <alignment horizontal="center"/>
    </xf>
    <xf numFmtId="0" fontId="56" fillId="0" borderId="44" xfId="0" applyFont="1" applyBorder="1" applyAlignment="1">
      <alignment horizontal="center"/>
    </xf>
    <xf numFmtId="0" fontId="56" fillId="32" borderId="45" xfId="0" applyFont="1" applyFill="1" applyBorder="1" applyAlignment="1" quotePrefix="1">
      <alignment horizontal="center"/>
    </xf>
    <xf numFmtId="0" fontId="56" fillId="32" borderId="45" xfId="0" applyFont="1" applyFill="1" applyBorder="1" applyAlignment="1">
      <alignment/>
    </xf>
    <xf numFmtId="0" fontId="56" fillId="32" borderId="45" xfId="0" applyFont="1" applyFill="1" applyBorder="1" applyAlignment="1">
      <alignment horizontal="center"/>
    </xf>
    <xf numFmtId="8" fontId="56" fillId="33" borderId="45" xfId="0" applyNumberFormat="1" applyFont="1" applyFill="1" applyBorder="1" applyAlignment="1" quotePrefix="1">
      <alignment horizontal="right"/>
    </xf>
    <xf numFmtId="16" fontId="0" fillId="33" borderId="44" xfId="0" applyNumberFormat="1" applyFont="1" applyFill="1" applyBorder="1" applyAlignment="1" quotePrefix="1">
      <alignment horizontal="center"/>
    </xf>
    <xf numFmtId="16" fontId="0" fillId="33" borderId="26" xfId="0" applyNumberFormat="1" applyFont="1" applyFill="1" applyBorder="1" applyAlignment="1">
      <alignment horizontal="center"/>
    </xf>
    <xf numFmtId="0" fontId="0" fillId="33" borderId="26" xfId="0" applyFont="1" applyFill="1" applyBorder="1" applyAlignment="1" quotePrefix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45" xfId="0" applyFont="1" applyFill="1" applyBorder="1" applyAlignment="1">
      <alignment horizontal="center"/>
    </xf>
    <xf numFmtId="8" fontId="0" fillId="0" borderId="45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36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0.28125" style="0" customWidth="1"/>
    <col min="2" max="2" width="15.7109375" style="0" customWidth="1"/>
    <col min="3" max="3" width="20.00390625" style="0" customWidth="1"/>
    <col min="4" max="4" width="8.421875" style="0" customWidth="1"/>
    <col min="5" max="5" width="13.57421875" style="0" customWidth="1"/>
    <col min="6" max="6" width="6.57421875" style="0" customWidth="1"/>
    <col min="7" max="7" width="9.8515625" style="0" customWidth="1"/>
    <col min="8" max="8" width="8.7109375" style="0" customWidth="1"/>
    <col min="9" max="9" width="6.8515625" style="0" customWidth="1"/>
    <col min="10" max="10" width="5.57421875" style="0" customWidth="1"/>
    <col min="11" max="11" width="9.8515625" style="0" customWidth="1"/>
    <col min="12" max="12" width="10.28125" style="0" customWidth="1"/>
    <col min="13" max="13" width="12.140625" style="0" customWidth="1"/>
    <col min="14" max="14" width="21.421875" style="0" customWidth="1"/>
    <col min="15" max="15" width="21.7109375" style="70" customWidth="1"/>
    <col min="16" max="16" width="11.7109375" style="70" customWidth="1"/>
    <col min="17" max="17" width="14.7109375" style="70" customWidth="1"/>
  </cols>
  <sheetData>
    <row r="1" spans="1:17" ht="21">
      <c r="A1" s="1" t="s">
        <v>69</v>
      </c>
      <c r="B1" s="2"/>
      <c r="C1" s="2"/>
      <c r="D1" s="2"/>
      <c r="E1" s="2"/>
      <c r="F1" s="3"/>
      <c r="G1" s="3"/>
      <c r="H1" s="57"/>
      <c r="I1" s="3"/>
      <c r="J1" s="3"/>
      <c r="K1" s="3"/>
      <c r="M1" s="4"/>
      <c r="N1" s="3" t="s">
        <v>71</v>
      </c>
      <c r="O1" s="141" t="s">
        <v>74</v>
      </c>
      <c r="P1" s="71"/>
      <c r="Q1" s="71" t="s">
        <v>73</v>
      </c>
    </row>
    <row r="2" spans="1:16" ht="17.25">
      <c r="A2" s="91" t="s">
        <v>284</v>
      </c>
      <c r="B2" s="2"/>
      <c r="C2" s="2"/>
      <c r="D2" s="2"/>
      <c r="E2" s="2"/>
      <c r="F2" s="3"/>
      <c r="G2" s="3"/>
      <c r="H2" s="4"/>
      <c r="I2" s="3"/>
      <c r="J2" s="3"/>
      <c r="K2" s="3"/>
      <c r="M2" s="4"/>
      <c r="N2" s="3"/>
      <c r="P2" s="70" t="s">
        <v>82</v>
      </c>
    </row>
    <row r="3" spans="1:16" ht="17.25">
      <c r="A3" s="183" t="s">
        <v>300</v>
      </c>
      <c r="B3" s="2"/>
      <c r="C3" s="2"/>
      <c r="D3" s="2"/>
      <c r="E3" s="2"/>
      <c r="F3" s="3"/>
      <c r="G3" s="3"/>
      <c r="H3" s="4"/>
      <c r="I3" s="3"/>
      <c r="J3" s="3"/>
      <c r="K3" s="3"/>
      <c r="M3" s="4"/>
      <c r="N3" s="3"/>
      <c r="O3" s="142" t="s">
        <v>75</v>
      </c>
      <c r="P3" s="142"/>
    </row>
    <row r="4" spans="1:15" ht="12.75">
      <c r="A4" s="5"/>
      <c r="B4" s="2"/>
      <c r="C4" s="2"/>
      <c r="D4" s="2"/>
      <c r="E4" s="2"/>
      <c r="F4" s="3"/>
      <c r="G4" s="3"/>
      <c r="H4" s="4"/>
      <c r="I4" s="3"/>
      <c r="J4" s="3"/>
      <c r="K4" s="3"/>
      <c r="M4" s="90"/>
      <c r="N4" s="3" t="s">
        <v>72</v>
      </c>
      <c r="O4" s="843" t="s">
        <v>288</v>
      </c>
    </row>
    <row r="5" spans="1:15" ht="12.75">
      <c r="A5" s="5"/>
      <c r="B5" s="2"/>
      <c r="C5" s="2" t="s">
        <v>90</v>
      </c>
      <c r="D5" s="2"/>
      <c r="E5" s="2"/>
      <c r="F5" s="3"/>
      <c r="G5" s="3"/>
      <c r="H5" s="4"/>
      <c r="I5" s="3"/>
      <c r="J5" s="3"/>
      <c r="K5" s="3"/>
      <c r="M5" s="4"/>
      <c r="N5" s="3"/>
      <c r="O5" s="177" t="s">
        <v>299</v>
      </c>
    </row>
    <row r="6" spans="1:14" ht="6" customHeight="1">
      <c r="A6" s="5"/>
      <c r="B6" s="2"/>
      <c r="C6" s="2"/>
      <c r="D6" s="2"/>
      <c r="E6" s="2"/>
      <c r="F6" s="3"/>
      <c r="G6" s="3"/>
      <c r="H6" s="4"/>
      <c r="I6" s="3"/>
      <c r="J6" s="3"/>
      <c r="K6" s="3"/>
      <c r="M6" s="4"/>
      <c r="N6" s="3"/>
    </row>
    <row r="7" spans="1:17" s="114" customFormat="1" ht="13.5">
      <c r="A7" s="114" t="s">
        <v>67</v>
      </c>
      <c r="B7" s="115"/>
      <c r="C7" s="115"/>
      <c r="D7" s="115"/>
      <c r="E7" s="115"/>
      <c r="F7" s="115"/>
      <c r="G7" s="115"/>
      <c r="H7" s="4"/>
      <c r="I7" s="115"/>
      <c r="J7" s="115"/>
      <c r="K7" s="115"/>
      <c r="M7" s="116"/>
      <c r="N7" s="115"/>
      <c r="O7" s="117"/>
      <c r="P7" s="117"/>
      <c r="Q7" s="117"/>
    </row>
    <row r="8" spans="1:17" s="114" customFormat="1" ht="13.5">
      <c r="A8" s="114" t="s">
        <v>68</v>
      </c>
      <c r="B8" s="115"/>
      <c r="C8" s="115"/>
      <c r="D8" s="115"/>
      <c r="E8" s="115"/>
      <c r="F8" s="115"/>
      <c r="G8" s="118"/>
      <c r="H8" s="116"/>
      <c r="I8" s="118"/>
      <c r="J8" s="118"/>
      <c r="K8" s="118"/>
      <c r="L8" s="120"/>
      <c r="M8" s="119"/>
      <c r="N8" s="118"/>
      <c r="O8" s="117"/>
      <c r="P8" s="117"/>
      <c r="Q8" s="117"/>
    </row>
    <row r="9" spans="1:17" s="123" customFormat="1" ht="12.75" customHeight="1">
      <c r="A9" s="114" t="s">
        <v>80</v>
      </c>
      <c r="B9" s="115"/>
      <c r="C9" s="115"/>
      <c r="D9" s="115"/>
      <c r="E9" s="115"/>
      <c r="F9" s="121"/>
      <c r="G9" s="121"/>
      <c r="H9" s="119"/>
      <c r="I9" s="121"/>
      <c r="J9" s="121"/>
      <c r="K9" s="121"/>
      <c r="M9" s="122"/>
      <c r="N9" s="121"/>
      <c r="O9" s="124"/>
      <c r="P9" s="124"/>
      <c r="Q9" s="124"/>
    </row>
    <row r="10" spans="1:14" ht="6.75" customHeight="1">
      <c r="A10" s="92"/>
      <c r="B10" s="2"/>
      <c r="C10" s="2"/>
      <c r="D10" s="2"/>
      <c r="E10" s="2"/>
      <c r="F10" s="3"/>
      <c r="G10" s="3"/>
      <c r="H10" s="122"/>
      <c r="I10" s="3"/>
      <c r="J10" s="3"/>
      <c r="K10" s="3"/>
      <c r="M10" s="4"/>
      <c r="N10" s="3"/>
    </row>
    <row r="11" spans="1:17" s="12" customFormat="1" ht="13.5" customHeight="1">
      <c r="A11" s="12" t="s">
        <v>96</v>
      </c>
      <c r="B11" s="2"/>
      <c r="C11" s="2"/>
      <c r="D11" s="2"/>
      <c r="E11" s="2"/>
      <c r="F11" s="125"/>
      <c r="G11" s="125"/>
      <c r="H11" s="4"/>
      <c r="I11" s="125"/>
      <c r="J11" s="125"/>
      <c r="K11" s="125"/>
      <c r="M11" s="14"/>
      <c r="N11" s="125"/>
      <c r="O11" s="126"/>
      <c r="P11" s="126"/>
      <c r="Q11" s="126"/>
    </row>
    <row r="12" spans="1:17" s="12" customFormat="1" ht="12.75">
      <c r="A12" s="12" t="s">
        <v>285</v>
      </c>
      <c r="B12" s="2"/>
      <c r="C12" s="2"/>
      <c r="D12" s="2"/>
      <c r="E12" s="2"/>
      <c r="F12" s="125"/>
      <c r="G12" s="125"/>
      <c r="H12" s="14"/>
      <c r="I12" s="125"/>
      <c r="J12" s="125"/>
      <c r="K12" s="125"/>
      <c r="M12" s="14"/>
      <c r="N12" s="125"/>
      <c r="O12" s="126"/>
      <c r="P12" s="126"/>
      <c r="Q12" s="126"/>
    </row>
    <row r="13" spans="1:17" s="12" customFormat="1" ht="12.75" customHeight="1">
      <c r="A13" s="12" t="s">
        <v>97</v>
      </c>
      <c r="B13" s="2"/>
      <c r="C13" s="2"/>
      <c r="D13" s="2"/>
      <c r="E13" s="2"/>
      <c r="F13" s="125"/>
      <c r="G13" s="14"/>
      <c r="H13" s="14"/>
      <c r="I13" s="14"/>
      <c r="J13" s="14"/>
      <c r="K13" s="14"/>
      <c r="L13" s="13"/>
      <c r="M13" s="14"/>
      <c r="N13" s="125"/>
      <c r="O13" s="126"/>
      <c r="P13" s="139"/>
      <c r="Q13" s="139"/>
    </row>
    <row r="14" spans="1:18" ht="6" customHeight="1" thickBot="1">
      <c r="A14" s="89"/>
      <c r="B14" s="7"/>
      <c r="C14" s="7"/>
      <c r="D14" s="7"/>
      <c r="E14" s="7"/>
      <c r="F14" s="8"/>
      <c r="G14" s="9"/>
      <c r="H14" s="9"/>
      <c r="I14" s="9"/>
      <c r="J14" s="9"/>
      <c r="K14" s="9"/>
      <c r="L14" s="10"/>
      <c r="M14" s="9"/>
      <c r="N14" s="9"/>
      <c r="O14" s="72"/>
      <c r="P14" s="72"/>
      <c r="Q14" s="72"/>
      <c r="R14" s="6"/>
    </row>
    <row r="15" spans="1:18" ht="14.25" customHeight="1">
      <c r="A15" s="6"/>
      <c r="B15" s="6"/>
      <c r="C15" s="6"/>
      <c r="D15" s="6"/>
      <c r="E15" s="6"/>
      <c r="F15" s="11"/>
      <c r="G15" s="6"/>
      <c r="H15" s="374"/>
      <c r="I15" s="375"/>
      <c r="J15" s="376"/>
      <c r="K15" s="21" t="s">
        <v>0</v>
      </c>
      <c r="L15" s="377"/>
      <c r="M15" s="378"/>
      <c r="N15" s="100"/>
      <c r="P15" s="72"/>
      <c r="Q15" s="72"/>
      <c r="R15" s="6"/>
    </row>
    <row r="16" spans="1:18" ht="14.25" customHeight="1">
      <c r="A16" s="6"/>
      <c r="B16" s="6"/>
      <c r="C16" s="6"/>
      <c r="D16" s="111"/>
      <c r="E16" s="112"/>
      <c r="F16" s="110"/>
      <c r="G16" s="112"/>
      <c r="H16" s="379"/>
      <c r="I16" s="13" t="s">
        <v>1</v>
      </c>
      <c r="J16" s="14"/>
      <c r="K16" s="14"/>
      <c r="L16" s="10"/>
      <c r="M16" s="380">
        <v>72</v>
      </c>
      <c r="N16" s="100"/>
      <c r="O16" s="72"/>
      <c r="P16" s="72"/>
      <c r="Q16" s="72"/>
      <c r="R16" s="6"/>
    </row>
    <row r="17" spans="1:18" ht="15" customHeight="1">
      <c r="A17" s="6"/>
      <c r="B17" s="6"/>
      <c r="C17" s="6"/>
      <c r="D17" s="113"/>
      <c r="E17" s="113"/>
      <c r="F17" s="104"/>
      <c r="G17" s="113"/>
      <c r="H17" s="379"/>
      <c r="I17" s="13" t="s">
        <v>2</v>
      </c>
      <c r="J17" s="14"/>
      <c r="K17" s="14"/>
      <c r="L17" s="10"/>
      <c r="M17" s="380" t="s">
        <v>283</v>
      </c>
      <c r="N17" s="103"/>
      <c r="O17" s="72"/>
      <c r="P17" s="72"/>
      <c r="Q17" s="72"/>
      <c r="R17" s="6"/>
    </row>
    <row r="18" spans="1:18" ht="15" customHeight="1" thickBot="1">
      <c r="A18" s="6"/>
      <c r="B18" s="113"/>
      <c r="C18" s="113"/>
      <c r="D18" s="113"/>
      <c r="E18" s="113"/>
      <c r="F18" s="104"/>
      <c r="G18" s="113"/>
      <c r="H18" s="381"/>
      <c r="I18" s="382" t="s">
        <v>3</v>
      </c>
      <c r="J18" s="50"/>
      <c r="K18" s="50"/>
      <c r="L18" s="383"/>
      <c r="M18" s="384">
        <v>24</v>
      </c>
      <c r="N18" s="103"/>
      <c r="O18" s="72"/>
      <c r="P18" s="72"/>
      <c r="Q18" s="72"/>
      <c r="R18" s="6"/>
    </row>
    <row r="19" spans="1:18" ht="6.75" customHeight="1" thickBot="1">
      <c r="A19" s="6"/>
      <c r="B19" s="6"/>
      <c r="C19" s="6"/>
      <c r="D19" s="6"/>
      <c r="E19" s="6"/>
      <c r="F19" s="12"/>
      <c r="G19" s="6"/>
      <c r="H19" s="10"/>
      <c r="I19" s="13"/>
      <c r="J19" s="14"/>
      <c r="K19" s="14"/>
      <c r="L19" s="10"/>
      <c r="M19" s="15"/>
      <c r="N19" s="15"/>
      <c r="O19" s="72"/>
      <c r="P19" s="72"/>
      <c r="Q19" s="72"/>
      <c r="R19" s="6"/>
    </row>
    <row r="20" spans="1:18" ht="12.75">
      <c r="A20" s="22" t="s">
        <v>4</v>
      </c>
      <c r="B20" s="22" t="s">
        <v>5</v>
      </c>
      <c r="C20" s="19" t="s">
        <v>76</v>
      </c>
      <c r="D20" s="22" t="s">
        <v>65</v>
      </c>
      <c r="E20" s="19" t="s">
        <v>6</v>
      </c>
      <c r="F20" s="19" t="s">
        <v>6</v>
      </c>
      <c r="G20" s="22" t="s">
        <v>7</v>
      </c>
      <c r="H20" s="21" t="s">
        <v>8</v>
      </c>
      <c r="I20" s="19" t="s">
        <v>9</v>
      </c>
      <c r="J20" s="19" t="s">
        <v>10</v>
      </c>
      <c r="K20" s="19" t="s">
        <v>11</v>
      </c>
      <c r="L20" s="22" t="s">
        <v>12</v>
      </c>
      <c r="M20" s="19" t="s">
        <v>13</v>
      </c>
      <c r="N20" s="22" t="s">
        <v>14</v>
      </c>
      <c r="O20" s="22" t="s">
        <v>15</v>
      </c>
      <c r="P20" s="140" t="s">
        <v>16</v>
      </c>
      <c r="Q20" s="460" t="s">
        <v>17</v>
      </c>
      <c r="R20" s="2"/>
    </row>
    <row r="21" spans="1:18" ht="13.5" thickBot="1">
      <c r="A21" s="51"/>
      <c r="B21" s="23"/>
      <c r="C21" s="23"/>
      <c r="D21" s="24" t="s">
        <v>47</v>
      </c>
      <c r="E21" s="23" t="s">
        <v>18</v>
      </c>
      <c r="F21" s="18" t="s">
        <v>19</v>
      </c>
      <c r="G21" s="23"/>
      <c r="H21" s="18" t="s">
        <v>20</v>
      </c>
      <c r="I21" s="23"/>
      <c r="J21" s="25"/>
      <c r="K21" s="18"/>
      <c r="L21" s="23"/>
      <c r="M21" s="18" t="s">
        <v>21</v>
      </c>
      <c r="N21" s="23" t="s">
        <v>22</v>
      </c>
      <c r="O21" s="23" t="s">
        <v>22</v>
      </c>
      <c r="P21" s="18"/>
      <c r="Q21" s="461" t="s">
        <v>21</v>
      </c>
      <c r="R21" s="2"/>
    </row>
    <row r="22" spans="1:18" ht="12.75">
      <c r="A22" s="86" t="s">
        <v>23</v>
      </c>
      <c r="B22" s="166" t="s">
        <v>19</v>
      </c>
      <c r="C22" s="27" t="s">
        <v>211</v>
      </c>
      <c r="D22" s="179">
        <v>1</v>
      </c>
      <c r="E22" s="212" t="s">
        <v>161</v>
      </c>
      <c r="F22" s="148" t="s">
        <v>209</v>
      </c>
      <c r="G22" s="170">
        <v>5</v>
      </c>
      <c r="H22" s="149">
        <v>4</v>
      </c>
      <c r="I22" s="27">
        <v>2</v>
      </c>
      <c r="J22" s="148" t="s">
        <v>27</v>
      </c>
      <c r="K22" s="213"/>
      <c r="L22" s="148">
        <v>3</v>
      </c>
      <c r="M22" s="27">
        <v>3575</v>
      </c>
      <c r="N22" s="167">
        <v>2495000</v>
      </c>
      <c r="O22" s="27"/>
      <c r="P22" s="147">
        <v>1950000</v>
      </c>
      <c r="Q22" s="462">
        <f>SUM(P22/M22)</f>
        <v>545.4545454545455</v>
      </c>
      <c r="R22" s="2"/>
    </row>
    <row r="23" spans="1:17" s="155" customFormat="1" ht="12.75">
      <c r="A23" s="165"/>
      <c r="B23" s="154" t="s">
        <v>24</v>
      </c>
      <c r="C23" s="154"/>
      <c r="D23" s="262">
        <v>1</v>
      </c>
      <c r="E23" s="227" t="s">
        <v>227</v>
      </c>
      <c r="F23" s="253"/>
      <c r="G23" s="227" t="s">
        <v>89</v>
      </c>
      <c r="H23" s="255" t="s">
        <v>94</v>
      </c>
      <c r="I23" s="228">
        <v>2</v>
      </c>
      <c r="J23" s="254" t="s">
        <v>27</v>
      </c>
      <c r="K23" s="263" t="s">
        <v>28</v>
      </c>
      <c r="L23" s="255">
        <v>3</v>
      </c>
      <c r="M23" s="227" t="s">
        <v>235</v>
      </c>
      <c r="N23" s="264" t="s">
        <v>236</v>
      </c>
      <c r="O23" s="264" t="s">
        <v>236</v>
      </c>
      <c r="P23" s="256"/>
      <c r="Q23" s="463" t="s">
        <v>237</v>
      </c>
    </row>
    <row r="24" spans="1:18" ht="10.5" customHeight="1">
      <c r="A24" s="164"/>
      <c r="B24" s="35" t="s">
        <v>25</v>
      </c>
      <c r="C24" s="35"/>
      <c r="D24" s="158"/>
      <c r="E24" s="38"/>
      <c r="F24" s="45"/>
      <c r="G24" s="97"/>
      <c r="H24" s="66"/>
      <c r="I24" s="17"/>
      <c r="J24" s="37"/>
      <c r="K24" s="153"/>
      <c r="L24" s="66"/>
      <c r="M24" s="38"/>
      <c r="N24" s="98"/>
      <c r="O24" s="109"/>
      <c r="P24" s="74"/>
      <c r="Q24" s="464"/>
      <c r="R24" s="12"/>
    </row>
    <row r="25" spans="1:17" s="12" customFormat="1" ht="13.5" thickBot="1">
      <c r="A25" s="41"/>
      <c r="B25" s="42" t="s">
        <v>26</v>
      </c>
      <c r="C25" s="214"/>
      <c r="D25" s="207"/>
      <c r="E25" s="172"/>
      <c r="F25" s="174"/>
      <c r="G25" s="172"/>
      <c r="H25" s="156"/>
      <c r="I25" s="173"/>
      <c r="J25" s="171"/>
      <c r="K25" s="311"/>
      <c r="L25" s="156"/>
      <c r="M25" s="172"/>
      <c r="N25" s="152"/>
      <c r="O25" s="152"/>
      <c r="P25" s="312"/>
      <c r="Q25" s="465"/>
    </row>
    <row r="26" spans="1:17" s="12" customFormat="1" ht="12.75">
      <c r="A26" s="26" t="s">
        <v>29</v>
      </c>
      <c r="B26" s="197" t="s">
        <v>19</v>
      </c>
      <c r="C26" s="440"/>
      <c r="D26" s="197"/>
      <c r="E26" s="440"/>
      <c r="F26" s="441"/>
      <c r="G26" s="442"/>
      <c r="H26" s="443"/>
      <c r="I26" s="444"/>
      <c r="J26" s="445"/>
      <c r="K26" s="446"/>
      <c r="L26" s="445"/>
      <c r="M26" s="447"/>
      <c r="N26" s="448"/>
      <c r="O26" s="448"/>
      <c r="P26" s="449"/>
      <c r="Q26" s="466"/>
    </row>
    <row r="27" spans="1:17" s="155" customFormat="1" ht="12.75">
      <c r="A27" s="338"/>
      <c r="B27" s="154" t="s">
        <v>24</v>
      </c>
      <c r="C27" s="159"/>
      <c r="D27" s="198"/>
      <c r="E27" s="227"/>
      <c r="F27" s="236"/>
      <c r="G27" s="227"/>
      <c r="H27" s="229"/>
      <c r="I27" s="228"/>
      <c r="J27" s="230"/>
      <c r="K27" s="263"/>
      <c r="L27" s="291"/>
      <c r="M27" s="230"/>
      <c r="N27" s="182"/>
      <c r="O27" s="235"/>
      <c r="P27" s="323"/>
      <c r="Q27" s="467"/>
    </row>
    <row r="28" spans="1:18" ht="11.25" customHeight="1">
      <c r="A28" s="339"/>
      <c r="B28" s="35" t="s">
        <v>25</v>
      </c>
      <c r="C28" s="35"/>
      <c r="D28" s="158"/>
      <c r="E28" s="66"/>
      <c r="F28" s="45"/>
      <c r="G28" s="97"/>
      <c r="H28" s="66"/>
      <c r="I28" s="17"/>
      <c r="J28" s="37"/>
      <c r="K28" s="153"/>
      <c r="L28" s="66"/>
      <c r="M28" s="38"/>
      <c r="N28" s="98"/>
      <c r="O28" s="368"/>
      <c r="P28" s="74"/>
      <c r="Q28" s="468"/>
      <c r="R28" s="12"/>
    </row>
    <row r="29" spans="1:167" ht="13.5" thickBot="1">
      <c r="A29" s="41"/>
      <c r="B29" s="42" t="s">
        <v>26</v>
      </c>
      <c r="C29" s="333"/>
      <c r="D29" s="42"/>
      <c r="E29" s="406"/>
      <c r="F29" s="421"/>
      <c r="G29" s="422"/>
      <c r="H29" s="328"/>
      <c r="I29" s="329"/>
      <c r="J29" s="330"/>
      <c r="K29" s="331"/>
      <c r="L29" s="330"/>
      <c r="M29" s="327"/>
      <c r="N29" s="332"/>
      <c r="O29" s="332"/>
      <c r="P29" s="423"/>
      <c r="Q29" s="469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</row>
    <row r="30" spans="1:167" ht="12.75">
      <c r="A30" s="26" t="s">
        <v>32</v>
      </c>
      <c r="B30" s="20" t="s">
        <v>19</v>
      </c>
      <c r="C30" s="100" t="s">
        <v>100</v>
      </c>
      <c r="D30" s="405">
        <v>6</v>
      </c>
      <c r="E30" s="418" t="s">
        <v>102</v>
      </c>
      <c r="F30" s="100" t="s">
        <v>35</v>
      </c>
      <c r="G30" s="365">
        <v>3</v>
      </c>
      <c r="H30" s="361">
        <v>3</v>
      </c>
      <c r="I30" s="366">
        <v>1</v>
      </c>
      <c r="J30" s="362" t="s">
        <v>40</v>
      </c>
      <c r="K30" s="369" t="s">
        <v>31</v>
      </c>
      <c r="L30" s="362">
        <v>2</v>
      </c>
      <c r="M30" s="365">
        <v>2613</v>
      </c>
      <c r="N30" s="364">
        <v>889000</v>
      </c>
      <c r="O30" s="367"/>
      <c r="P30" s="364">
        <v>843500</v>
      </c>
      <c r="Q30" s="470">
        <f>SUM(P30/M30)</f>
        <v>322.8090317642556</v>
      </c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</row>
    <row r="31" spans="1:17" s="186" customFormat="1" ht="12.75">
      <c r="A31" s="499"/>
      <c r="B31" s="564"/>
      <c r="C31" s="564" t="s">
        <v>100</v>
      </c>
      <c r="D31" s="564"/>
      <c r="E31" s="682"/>
      <c r="F31" s="683" t="s">
        <v>30</v>
      </c>
      <c r="G31" s="686">
        <v>3</v>
      </c>
      <c r="H31" s="579">
        <v>3</v>
      </c>
      <c r="I31" s="565">
        <v>1</v>
      </c>
      <c r="J31" s="504" t="s">
        <v>40</v>
      </c>
      <c r="K31" s="684" t="s">
        <v>31</v>
      </c>
      <c r="L31" s="565">
        <v>2</v>
      </c>
      <c r="M31" s="502">
        <v>2613</v>
      </c>
      <c r="N31" s="566"/>
      <c r="O31" s="507"/>
      <c r="P31" s="566">
        <v>875000</v>
      </c>
      <c r="Q31" s="685">
        <f>SUM(P31/M31)</f>
        <v>334.8641408342901</v>
      </c>
    </row>
    <row r="32" spans="1:17" s="186" customFormat="1" ht="12.75">
      <c r="A32" s="499"/>
      <c r="B32" s="564"/>
      <c r="C32" s="159" t="s">
        <v>157</v>
      </c>
      <c r="D32" s="564"/>
      <c r="E32" s="631" t="s">
        <v>143</v>
      </c>
      <c r="F32" s="687" t="s">
        <v>169</v>
      </c>
      <c r="G32" s="365">
        <v>3</v>
      </c>
      <c r="H32" s="361">
        <v>3</v>
      </c>
      <c r="I32" s="366">
        <v>1</v>
      </c>
      <c r="J32" s="362" t="s">
        <v>27</v>
      </c>
      <c r="K32" s="369"/>
      <c r="L32" s="362">
        <v>2</v>
      </c>
      <c r="M32" s="365">
        <v>2821</v>
      </c>
      <c r="N32" s="364">
        <v>1199900</v>
      </c>
      <c r="O32" s="367">
        <v>1199900</v>
      </c>
      <c r="P32" s="364"/>
      <c r="Q32" s="688">
        <f>SUM(O32/M32)</f>
        <v>425.3456221198157</v>
      </c>
    </row>
    <row r="33" spans="1:17" s="186" customFormat="1" ht="12.75">
      <c r="A33" s="499"/>
      <c r="B33" s="564"/>
      <c r="C33" s="564" t="s">
        <v>180</v>
      </c>
      <c r="D33" s="564"/>
      <c r="E33" s="570"/>
      <c r="F33" s="571" t="s">
        <v>169</v>
      </c>
      <c r="G33" s="501">
        <v>3</v>
      </c>
      <c r="H33" s="572">
        <v>3</v>
      </c>
      <c r="I33" s="503">
        <v>1</v>
      </c>
      <c r="J33" s="573" t="s">
        <v>27</v>
      </c>
      <c r="K33" s="505" t="s">
        <v>31</v>
      </c>
      <c r="L33" s="573">
        <v>2</v>
      </c>
      <c r="M33" s="501">
        <v>2585</v>
      </c>
      <c r="N33" s="574"/>
      <c r="O33" s="506"/>
      <c r="P33" s="574">
        <v>1700000</v>
      </c>
      <c r="Q33" s="575">
        <f>SUM(P33/M33)</f>
        <v>657.6402321083173</v>
      </c>
    </row>
    <row r="34" spans="1:17" s="186" customFormat="1" ht="12" customHeight="1">
      <c r="A34" s="499"/>
      <c r="B34" s="564"/>
      <c r="C34" s="564" t="s">
        <v>165</v>
      </c>
      <c r="D34" s="564"/>
      <c r="E34" s="689"/>
      <c r="F34" s="690" t="s">
        <v>161</v>
      </c>
      <c r="G34" s="691">
        <v>4</v>
      </c>
      <c r="H34" s="649">
        <v>3</v>
      </c>
      <c r="I34" s="576">
        <v>1</v>
      </c>
      <c r="J34" s="650" t="s">
        <v>27</v>
      </c>
      <c r="K34" s="692" t="s">
        <v>28</v>
      </c>
      <c r="L34" s="650">
        <v>2</v>
      </c>
      <c r="M34" s="648">
        <v>3087</v>
      </c>
      <c r="N34" s="652"/>
      <c r="O34" s="651"/>
      <c r="P34" s="652">
        <v>1305000</v>
      </c>
      <c r="Q34" s="693">
        <f>SUM(P34/M34)</f>
        <v>422.7405247813411</v>
      </c>
    </row>
    <row r="35" spans="1:17" s="186" customFormat="1" ht="12.75">
      <c r="A35" s="499"/>
      <c r="B35" s="500"/>
      <c r="C35" s="498" t="s">
        <v>136</v>
      </c>
      <c r="D35" s="569"/>
      <c r="E35" s="863" t="s">
        <v>35</v>
      </c>
      <c r="F35" s="864" t="s">
        <v>137</v>
      </c>
      <c r="G35" s="691">
        <v>5</v>
      </c>
      <c r="H35" s="865">
        <v>5</v>
      </c>
      <c r="I35" s="650">
        <v>2</v>
      </c>
      <c r="J35" s="576" t="s">
        <v>27</v>
      </c>
      <c r="K35" s="866" t="s">
        <v>28</v>
      </c>
      <c r="L35" s="867">
        <v>2</v>
      </c>
      <c r="M35" s="649">
        <v>3626</v>
      </c>
      <c r="N35" s="651">
        <v>1850000</v>
      </c>
      <c r="O35" s="652"/>
      <c r="P35" s="651">
        <v>1855000</v>
      </c>
      <c r="Q35" s="868">
        <f>SUM(P35/M35)</f>
        <v>511.58301158301157</v>
      </c>
    </row>
    <row r="36" spans="1:17" ht="12.75">
      <c r="A36" s="26"/>
      <c r="B36" s="28" t="s">
        <v>24</v>
      </c>
      <c r="C36" s="159" t="s">
        <v>295</v>
      </c>
      <c r="D36" s="564"/>
      <c r="E36" s="631" t="s">
        <v>290</v>
      </c>
      <c r="F36" s="687"/>
      <c r="G36" s="365">
        <v>3</v>
      </c>
      <c r="H36" s="361">
        <v>3</v>
      </c>
      <c r="I36" s="366">
        <v>1</v>
      </c>
      <c r="J36" s="362" t="s">
        <v>27</v>
      </c>
      <c r="K36" s="369"/>
      <c r="L36" s="362">
        <v>2</v>
      </c>
      <c r="M36" s="365">
        <v>2821</v>
      </c>
      <c r="N36" s="364">
        <v>1299000</v>
      </c>
      <c r="O36" s="367">
        <v>1299000</v>
      </c>
      <c r="P36" s="364"/>
      <c r="Q36" s="688">
        <f>SUM(O36/M36)</f>
        <v>460.47500886210565</v>
      </c>
    </row>
    <row r="37" spans="1:17" ht="11.25" customHeight="1">
      <c r="A37" s="26"/>
      <c r="B37" s="44" t="s">
        <v>25</v>
      </c>
      <c r="C37" s="326"/>
      <c r="D37" s="44">
        <v>3</v>
      </c>
      <c r="E37" s="869" t="s">
        <v>298</v>
      </c>
      <c r="F37" s="870"/>
      <c r="G37" s="723">
        <v>3</v>
      </c>
      <c r="H37" s="871">
        <v>3</v>
      </c>
      <c r="I37" s="872">
        <v>1</v>
      </c>
      <c r="J37" s="722" t="s">
        <v>27</v>
      </c>
      <c r="K37" s="873" t="s">
        <v>88</v>
      </c>
      <c r="L37" s="874">
        <v>2</v>
      </c>
      <c r="M37" s="723" t="s">
        <v>238</v>
      </c>
      <c r="N37" s="726" t="s">
        <v>296</v>
      </c>
      <c r="O37" s="726" t="s">
        <v>296</v>
      </c>
      <c r="P37" s="726"/>
      <c r="Q37" s="875" t="s">
        <v>297</v>
      </c>
    </row>
    <row r="38" spans="1:18" ht="12.75" hidden="1">
      <c r="A38" s="34"/>
      <c r="B38" s="20"/>
      <c r="C38" s="28"/>
      <c r="D38" s="20"/>
      <c r="E38" s="29" t="s">
        <v>35</v>
      </c>
      <c r="F38" s="29" t="s">
        <v>35</v>
      </c>
      <c r="G38" s="20">
        <v>3</v>
      </c>
      <c r="H38" s="14">
        <v>3</v>
      </c>
      <c r="I38" s="30">
        <v>1</v>
      </c>
      <c r="J38" s="30" t="s">
        <v>27</v>
      </c>
      <c r="K38" s="13" t="s">
        <v>34</v>
      </c>
      <c r="L38" s="30">
        <v>2</v>
      </c>
      <c r="M38" s="53">
        <v>2859</v>
      </c>
      <c r="N38" s="73">
        <v>750000</v>
      </c>
      <c r="O38" s="67">
        <v>750000</v>
      </c>
      <c r="P38" s="94">
        <v>715000</v>
      </c>
      <c r="Q38" s="471">
        <f aca="true" t="shared" si="0" ref="Q38:Q43">SUM(O38/M38)</f>
        <v>262.3294858342078</v>
      </c>
      <c r="R38" s="46"/>
    </row>
    <row r="39" spans="1:18" ht="12.75" hidden="1">
      <c r="A39" s="34"/>
      <c r="B39" s="20"/>
      <c r="C39" s="28"/>
      <c r="D39" s="20"/>
      <c r="E39" s="36" t="s">
        <v>35</v>
      </c>
      <c r="F39" s="36" t="s">
        <v>35</v>
      </c>
      <c r="G39" s="37">
        <v>3</v>
      </c>
      <c r="H39" s="17">
        <v>3</v>
      </c>
      <c r="I39" s="37">
        <v>1</v>
      </c>
      <c r="J39" s="37" t="s">
        <v>27</v>
      </c>
      <c r="K39" s="16" t="s">
        <v>34</v>
      </c>
      <c r="L39" s="37">
        <v>2</v>
      </c>
      <c r="M39" s="47">
        <v>2859</v>
      </c>
      <c r="N39" s="74">
        <v>750000</v>
      </c>
      <c r="O39" s="68">
        <v>750000</v>
      </c>
      <c r="P39" s="128">
        <v>750000</v>
      </c>
      <c r="Q39" s="468">
        <f t="shared" si="0"/>
        <v>262.3294858342078</v>
      </c>
      <c r="R39" s="46"/>
    </row>
    <row r="40" spans="1:18" ht="12.75" hidden="1">
      <c r="A40" s="34"/>
      <c r="B40" s="20"/>
      <c r="C40" s="28"/>
      <c r="D40" s="20"/>
      <c r="E40" s="48" t="s">
        <v>36</v>
      </c>
      <c r="F40" s="48" t="s">
        <v>36</v>
      </c>
      <c r="G40" s="20">
        <v>4</v>
      </c>
      <c r="H40" s="14">
        <v>4</v>
      </c>
      <c r="I40" s="30">
        <v>2</v>
      </c>
      <c r="J40" s="30" t="s">
        <v>27</v>
      </c>
      <c r="K40" s="106"/>
      <c r="L40" s="14">
        <v>2</v>
      </c>
      <c r="M40" s="30">
        <v>3407</v>
      </c>
      <c r="N40" s="73">
        <v>729000</v>
      </c>
      <c r="O40" s="67">
        <v>729000</v>
      </c>
      <c r="P40" s="94">
        <v>729000</v>
      </c>
      <c r="Q40" s="471">
        <f t="shared" si="0"/>
        <v>213.97123569122394</v>
      </c>
      <c r="R40" s="46"/>
    </row>
    <row r="41" spans="1:18" ht="12.75" hidden="1">
      <c r="A41" s="34"/>
      <c r="B41" s="20"/>
      <c r="C41" s="20"/>
      <c r="D41" s="20"/>
      <c r="E41" s="29" t="s">
        <v>35</v>
      </c>
      <c r="F41" s="29" t="s">
        <v>35</v>
      </c>
      <c r="G41" s="30">
        <v>4</v>
      </c>
      <c r="H41" s="14">
        <v>4</v>
      </c>
      <c r="I41" s="30">
        <v>2</v>
      </c>
      <c r="J41" s="30" t="s">
        <v>27</v>
      </c>
      <c r="K41" s="106" t="s">
        <v>28</v>
      </c>
      <c r="L41" s="14">
        <v>2</v>
      </c>
      <c r="M41" s="30">
        <v>3407</v>
      </c>
      <c r="N41" s="73">
        <v>789000</v>
      </c>
      <c r="O41" s="67">
        <v>789000</v>
      </c>
      <c r="P41" s="94">
        <v>789000</v>
      </c>
      <c r="Q41" s="471">
        <f t="shared" si="0"/>
        <v>231.58203698268272</v>
      </c>
      <c r="R41" s="46"/>
    </row>
    <row r="42" spans="1:18" ht="12.75" hidden="1">
      <c r="A42" s="34"/>
      <c r="B42" s="20"/>
      <c r="C42" s="20"/>
      <c r="D42" s="20"/>
      <c r="E42" s="29" t="s">
        <v>30</v>
      </c>
      <c r="F42" s="29" t="s">
        <v>30</v>
      </c>
      <c r="G42" s="30">
        <v>4</v>
      </c>
      <c r="H42" s="14">
        <v>4</v>
      </c>
      <c r="I42" s="30">
        <v>2</v>
      </c>
      <c r="J42" s="30" t="s">
        <v>27</v>
      </c>
      <c r="K42" s="106" t="s">
        <v>34</v>
      </c>
      <c r="L42" s="14">
        <v>2</v>
      </c>
      <c r="M42" s="30">
        <v>3407</v>
      </c>
      <c r="N42" s="73">
        <v>824900</v>
      </c>
      <c r="O42" s="67">
        <v>824900</v>
      </c>
      <c r="P42" s="94">
        <v>824900</v>
      </c>
      <c r="Q42" s="471">
        <f t="shared" si="0"/>
        <v>242.1191664220722</v>
      </c>
      <c r="R42" s="46"/>
    </row>
    <row r="43" spans="1:17" ht="12.75" hidden="1">
      <c r="A43" s="31"/>
      <c r="B43" s="20"/>
      <c r="C43" s="20"/>
      <c r="D43" s="20"/>
      <c r="E43" s="48" t="s">
        <v>37</v>
      </c>
      <c r="F43" s="48" t="s">
        <v>37</v>
      </c>
      <c r="G43" s="30">
        <v>4</v>
      </c>
      <c r="H43" s="14">
        <v>4</v>
      </c>
      <c r="I43" s="30">
        <v>2</v>
      </c>
      <c r="J43" s="30" t="s">
        <v>27</v>
      </c>
      <c r="K43" s="106" t="s">
        <v>34</v>
      </c>
      <c r="L43" s="14">
        <v>2</v>
      </c>
      <c r="M43" s="30">
        <v>3407</v>
      </c>
      <c r="N43" s="73">
        <v>879000</v>
      </c>
      <c r="O43" s="67">
        <v>879000</v>
      </c>
      <c r="P43" s="94">
        <v>879000</v>
      </c>
      <c r="Q43" s="471">
        <f t="shared" si="0"/>
        <v>257.99823891987086</v>
      </c>
    </row>
    <row r="44" spans="1:17" s="186" customFormat="1" ht="13.5" thickBot="1">
      <c r="A44" s="188"/>
      <c r="B44" s="190" t="s">
        <v>26</v>
      </c>
      <c r="C44" s="532"/>
      <c r="D44" s="190"/>
      <c r="E44" s="538"/>
      <c r="F44" s="532"/>
      <c r="G44" s="429"/>
      <c r="H44" s="428"/>
      <c r="I44" s="430"/>
      <c r="J44" s="533"/>
      <c r="K44" s="534"/>
      <c r="L44" s="533"/>
      <c r="M44" s="429"/>
      <c r="N44" s="535"/>
      <c r="O44" s="537"/>
      <c r="P44" s="535"/>
      <c r="Q44" s="536"/>
    </row>
    <row r="45" spans="1:17" ht="12.75">
      <c r="A45" s="26" t="s">
        <v>38</v>
      </c>
      <c r="B45" s="28" t="s">
        <v>19</v>
      </c>
      <c r="C45" s="99" t="s">
        <v>98</v>
      </c>
      <c r="D45" s="28">
        <v>10</v>
      </c>
      <c r="E45" s="595" t="s">
        <v>103</v>
      </c>
      <c r="F45" s="440" t="s">
        <v>33</v>
      </c>
      <c r="G45" s="447">
        <v>2</v>
      </c>
      <c r="H45" s="443" t="s">
        <v>41</v>
      </c>
      <c r="I45" s="444">
        <v>2</v>
      </c>
      <c r="J45" s="445" t="s">
        <v>40</v>
      </c>
      <c r="K45" s="446" t="s">
        <v>28</v>
      </c>
      <c r="L45" s="445">
        <v>2</v>
      </c>
      <c r="M45" s="447">
        <v>1918</v>
      </c>
      <c r="N45" s="448">
        <v>579000</v>
      </c>
      <c r="O45" s="596"/>
      <c r="P45" s="448">
        <v>515000</v>
      </c>
      <c r="Q45" s="597">
        <f aca="true" t="shared" si="1" ref="Q45:Q54">SUM(P45/M45)</f>
        <v>268.5088633993743</v>
      </c>
    </row>
    <row r="46" spans="1:17" s="186" customFormat="1" ht="12.75">
      <c r="A46" s="499"/>
      <c r="B46" s="564"/>
      <c r="C46" s="568" t="s">
        <v>172</v>
      </c>
      <c r="D46" s="564"/>
      <c r="E46" s="588"/>
      <c r="F46" s="568" t="s">
        <v>161</v>
      </c>
      <c r="G46" s="502">
        <v>3</v>
      </c>
      <c r="H46" s="579">
        <v>2</v>
      </c>
      <c r="I46" s="504">
        <v>1</v>
      </c>
      <c r="J46" s="580" t="s">
        <v>40</v>
      </c>
      <c r="K46" s="581"/>
      <c r="L46" s="580">
        <v>2</v>
      </c>
      <c r="M46" s="502">
        <v>1965</v>
      </c>
      <c r="N46" s="566"/>
      <c r="O46" s="507"/>
      <c r="P46" s="566">
        <v>550000</v>
      </c>
      <c r="Q46" s="567">
        <f t="shared" si="1"/>
        <v>279.89821882951657</v>
      </c>
    </row>
    <row r="47" spans="1:17" ht="12.75">
      <c r="A47" s="26"/>
      <c r="B47" s="28"/>
      <c r="C47" s="99" t="s">
        <v>152</v>
      </c>
      <c r="D47" s="28"/>
      <c r="E47" s="577"/>
      <c r="F47" s="99" t="s">
        <v>143</v>
      </c>
      <c r="G47" s="361">
        <v>3</v>
      </c>
      <c r="H47" s="365">
        <v>2</v>
      </c>
      <c r="I47" s="362">
        <v>1</v>
      </c>
      <c r="J47" s="366" t="s">
        <v>40</v>
      </c>
      <c r="K47" s="363" t="s">
        <v>28</v>
      </c>
      <c r="L47" s="366">
        <v>2</v>
      </c>
      <c r="M47" s="361">
        <v>1965</v>
      </c>
      <c r="N47" s="367">
        <v>539000</v>
      </c>
      <c r="O47" s="364"/>
      <c r="P47" s="367">
        <v>585000</v>
      </c>
      <c r="Q47" s="472">
        <f t="shared" si="1"/>
        <v>297.70992366412213</v>
      </c>
    </row>
    <row r="48" spans="1:17" ht="12.75">
      <c r="A48" s="26"/>
      <c r="B48" s="28"/>
      <c r="C48" s="99" t="s">
        <v>153</v>
      </c>
      <c r="D48" s="28"/>
      <c r="E48" s="577"/>
      <c r="F48" s="99" t="s">
        <v>143</v>
      </c>
      <c r="G48" s="361">
        <v>3</v>
      </c>
      <c r="H48" s="365">
        <v>2</v>
      </c>
      <c r="I48" s="362">
        <v>1</v>
      </c>
      <c r="J48" s="366" t="s">
        <v>40</v>
      </c>
      <c r="K48" s="363" t="s">
        <v>28</v>
      </c>
      <c r="L48" s="366">
        <v>2</v>
      </c>
      <c r="M48" s="361">
        <v>1965</v>
      </c>
      <c r="N48" s="367">
        <v>599900</v>
      </c>
      <c r="O48" s="364"/>
      <c r="P48" s="367">
        <v>599900</v>
      </c>
      <c r="Q48" s="472">
        <f t="shared" si="1"/>
        <v>305.29262086513995</v>
      </c>
    </row>
    <row r="49" spans="1:17" s="186" customFormat="1" ht="12.75">
      <c r="A49" s="499"/>
      <c r="B49" s="564"/>
      <c r="C49" s="568" t="s">
        <v>142</v>
      </c>
      <c r="D49" s="564"/>
      <c r="E49" s="588" t="s">
        <v>119</v>
      </c>
      <c r="F49" s="568" t="s">
        <v>143</v>
      </c>
      <c r="G49" s="502">
        <v>3</v>
      </c>
      <c r="H49" s="579">
        <v>2</v>
      </c>
      <c r="I49" s="504">
        <v>1</v>
      </c>
      <c r="J49" s="580" t="s">
        <v>40</v>
      </c>
      <c r="K49" s="581" t="s">
        <v>31</v>
      </c>
      <c r="L49" s="580">
        <v>2</v>
      </c>
      <c r="M49" s="502">
        <v>1965</v>
      </c>
      <c r="N49" s="566">
        <v>899000</v>
      </c>
      <c r="O49" s="507"/>
      <c r="P49" s="566">
        <v>600000</v>
      </c>
      <c r="Q49" s="567">
        <f t="shared" si="1"/>
        <v>305.3435114503817</v>
      </c>
    </row>
    <row r="50" spans="1:17" s="186" customFormat="1" ht="12.75">
      <c r="A50" s="499"/>
      <c r="B50" s="564"/>
      <c r="C50" s="568" t="s">
        <v>205</v>
      </c>
      <c r="D50" s="564"/>
      <c r="E50" s="588" t="s">
        <v>204</v>
      </c>
      <c r="F50" s="568" t="s">
        <v>198</v>
      </c>
      <c r="G50" s="502">
        <v>3</v>
      </c>
      <c r="H50" s="579">
        <v>2</v>
      </c>
      <c r="I50" s="504">
        <v>1</v>
      </c>
      <c r="J50" s="580" t="s">
        <v>40</v>
      </c>
      <c r="K50" s="581"/>
      <c r="L50" s="580">
        <v>2</v>
      </c>
      <c r="M50" s="502">
        <v>1965</v>
      </c>
      <c r="N50" s="566">
        <v>699900</v>
      </c>
      <c r="O50" s="507"/>
      <c r="P50" s="783">
        <v>675000</v>
      </c>
      <c r="Q50" s="784">
        <f t="shared" si="1"/>
        <v>343.51145038167937</v>
      </c>
    </row>
    <row r="51" spans="1:17" s="186" customFormat="1" ht="12.75">
      <c r="A51" s="499"/>
      <c r="B51" s="564"/>
      <c r="C51" s="568" t="s">
        <v>138</v>
      </c>
      <c r="D51" s="564"/>
      <c r="E51" s="578"/>
      <c r="F51" s="568" t="s">
        <v>137</v>
      </c>
      <c r="G51" s="502">
        <v>3</v>
      </c>
      <c r="H51" s="579" t="s">
        <v>41</v>
      </c>
      <c r="I51" s="504">
        <v>2</v>
      </c>
      <c r="J51" s="580" t="s">
        <v>40</v>
      </c>
      <c r="K51" s="581"/>
      <c r="L51" s="580">
        <v>2</v>
      </c>
      <c r="M51" s="502">
        <v>2716</v>
      </c>
      <c r="N51" s="566"/>
      <c r="O51" s="507"/>
      <c r="P51" s="566">
        <v>675000</v>
      </c>
      <c r="Q51" s="567">
        <f t="shared" si="1"/>
        <v>248.52724594992637</v>
      </c>
    </row>
    <row r="52" spans="1:17" s="186" customFormat="1" ht="12.75">
      <c r="A52" s="499"/>
      <c r="B52" s="564"/>
      <c r="C52" s="580" t="s">
        <v>213</v>
      </c>
      <c r="D52" s="841"/>
      <c r="E52" s="686" t="s">
        <v>214</v>
      </c>
      <c r="F52" s="580" t="s">
        <v>209</v>
      </c>
      <c r="G52" s="502">
        <v>3</v>
      </c>
      <c r="H52" s="579" t="s">
        <v>81</v>
      </c>
      <c r="I52" s="504">
        <v>1</v>
      </c>
      <c r="J52" s="580" t="s">
        <v>40</v>
      </c>
      <c r="K52" s="581" t="s">
        <v>28</v>
      </c>
      <c r="L52" s="580">
        <v>2</v>
      </c>
      <c r="M52" s="502">
        <v>1965</v>
      </c>
      <c r="N52" s="783">
        <v>699000</v>
      </c>
      <c r="O52" s="842"/>
      <c r="P52" s="783">
        <v>665000</v>
      </c>
      <c r="Q52" s="567">
        <f t="shared" si="1"/>
        <v>338.42239185750634</v>
      </c>
    </row>
    <row r="53" spans="1:17" ht="12.75">
      <c r="A53" s="26"/>
      <c r="B53" s="28"/>
      <c r="C53" s="99" t="s">
        <v>42</v>
      </c>
      <c r="D53" s="28"/>
      <c r="E53" s="632" t="s">
        <v>119</v>
      </c>
      <c r="F53" s="99" t="s">
        <v>137</v>
      </c>
      <c r="G53" s="361">
        <v>3</v>
      </c>
      <c r="H53" s="365" t="s">
        <v>39</v>
      </c>
      <c r="I53" s="362">
        <v>2</v>
      </c>
      <c r="J53" s="366" t="s">
        <v>40</v>
      </c>
      <c r="K53" s="363" t="s">
        <v>28</v>
      </c>
      <c r="L53" s="366">
        <v>2</v>
      </c>
      <c r="M53" s="361">
        <v>2480</v>
      </c>
      <c r="N53" s="367">
        <v>625000</v>
      </c>
      <c r="O53" s="364"/>
      <c r="P53" s="367">
        <v>700000</v>
      </c>
      <c r="Q53" s="472">
        <f t="shared" si="1"/>
        <v>282.258064516129</v>
      </c>
    </row>
    <row r="54" spans="1:17" s="186" customFormat="1" ht="12.75">
      <c r="A54" s="499"/>
      <c r="B54" s="500"/>
      <c r="C54" s="498" t="s">
        <v>162</v>
      </c>
      <c r="D54" s="571"/>
      <c r="E54" s="633"/>
      <c r="F54" s="571" t="s">
        <v>161</v>
      </c>
      <c r="G54" s="501">
        <v>3</v>
      </c>
      <c r="H54" s="572" t="s">
        <v>41</v>
      </c>
      <c r="I54" s="503">
        <v>2</v>
      </c>
      <c r="J54" s="573" t="s">
        <v>40</v>
      </c>
      <c r="K54" s="505"/>
      <c r="L54" s="573">
        <v>2</v>
      </c>
      <c r="M54" s="501">
        <v>2374</v>
      </c>
      <c r="N54" s="574"/>
      <c r="O54" s="506"/>
      <c r="P54" s="574">
        <v>800000</v>
      </c>
      <c r="Q54" s="575">
        <f t="shared" si="1"/>
        <v>336.9839932603201</v>
      </c>
    </row>
    <row r="55" spans="1:17" ht="12.75">
      <c r="A55" s="26"/>
      <c r="B55" s="20" t="s">
        <v>24</v>
      </c>
      <c r="C55" s="99" t="s">
        <v>289</v>
      </c>
      <c r="D55" s="853"/>
      <c r="E55" s="854" t="s">
        <v>290</v>
      </c>
      <c r="F55" s="540"/>
      <c r="G55" s="855">
        <v>3</v>
      </c>
      <c r="H55" s="856" t="s">
        <v>41</v>
      </c>
      <c r="I55" s="857">
        <v>2</v>
      </c>
      <c r="J55" s="858" t="s">
        <v>40</v>
      </c>
      <c r="K55" s="859" t="s">
        <v>31</v>
      </c>
      <c r="L55" s="858">
        <v>2</v>
      </c>
      <c r="M55" s="855">
        <v>2716</v>
      </c>
      <c r="N55" s="860">
        <v>899000</v>
      </c>
      <c r="O55" s="861"/>
      <c r="P55" s="860">
        <v>899000</v>
      </c>
      <c r="Q55" s="862">
        <f>SUM(P55/M55)</f>
        <v>331.0014727540501</v>
      </c>
    </row>
    <row r="56" spans="1:17" ht="11.25" customHeight="1">
      <c r="A56" s="26"/>
      <c r="B56" s="35" t="s">
        <v>25</v>
      </c>
      <c r="C56" s="37"/>
      <c r="D56" s="44">
        <v>2</v>
      </c>
      <c r="E56" s="288" t="s">
        <v>239</v>
      </c>
      <c r="F56" s="37"/>
      <c r="G56" s="411">
        <v>3</v>
      </c>
      <c r="H56" s="390" t="s">
        <v>278</v>
      </c>
      <c r="I56" s="411">
        <v>2</v>
      </c>
      <c r="J56" s="412" t="s">
        <v>40</v>
      </c>
      <c r="K56" s="617"/>
      <c r="L56" s="412">
        <v>2</v>
      </c>
      <c r="M56" s="411" t="s">
        <v>291</v>
      </c>
      <c r="N56" s="391" t="s">
        <v>292</v>
      </c>
      <c r="O56" s="391" t="s">
        <v>293</v>
      </c>
      <c r="P56" s="391"/>
      <c r="Q56" s="559" t="s">
        <v>294</v>
      </c>
    </row>
    <row r="57" spans="1:167" ht="12.75" hidden="1">
      <c r="A57" s="34"/>
      <c r="B57" s="35"/>
      <c r="C57" s="35"/>
      <c r="D57" s="35"/>
      <c r="E57" s="161"/>
      <c r="F57" s="161"/>
      <c r="G57" s="131">
        <v>3</v>
      </c>
      <c r="H57" s="340" t="s">
        <v>41</v>
      </c>
      <c r="I57" s="135">
        <v>2</v>
      </c>
      <c r="J57" s="134" t="s">
        <v>27</v>
      </c>
      <c r="K57" s="218"/>
      <c r="L57" s="134">
        <v>2</v>
      </c>
      <c r="M57" s="217" t="s">
        <v>50</v>
      </c>
      <c r="N57" s="136">
        <v>349000</v>
      </c>
      <c r="O57" s="136">
        <v>349000</v>
      </c>
      <c r="P57" s="246">
        <v>349990</v>
      </c>
      <c r="Q57" s="474" t="e">
        <f>SUM(#REF!/#REF!)</f>
        <v>#REF!</v>
      </c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</row>
    <row r="58" spans="1:167" ht="12.75" hidden="1">
      <c r="A58" s="34"/>
      <c r="B58" s="20"/>
      <c r="C58" s="52"/>
      <c r="D58" s="20"/>
      <c r="E58" s="100" t="s">
        <v>42</v>
      </c>
      <c r="F58" s="216" t="s">
        <v>35</v>
      </c>
      <c r="G58" s="341">
        <v>3</v>
      </c>
      <c r="H58" s="342" t="s">
        <v>39</v>
      </c>
      <c r="I58" s="132">
        <v>2</v>
      </c>
      <c r="J58" s="133" t="s">
        <v>40</v>
      </c>
      <c r="K58" s="215" t="s">
        <v>28</v>
      </c>
      <c r="L58" s="133">
        <v>2</v>
      </c>
      <c r="M58" s="137">
        <v>2450</v>
      </c>
      <c r="N58" s="138">
        <v>395000</v>
      </c>
      <c r="O58" s="138">
        <v>395000</v>
      </c>
      <c r="P58" s="247">
        <v>395000</v>
      </c>
      <c r="Q58" s="475">
        <v>135.92</v>
      </c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67" s="434" customFormat="1" ht="13.5" thickBot="1">
      <c r="A59" s="424"/>
      <c r="B59" s="352" t="s">
        <v>26</v>
      </c>
      <c r="C59" s="425"/>
      <c r="D59" s="352"/>
      <c r="E59" s="426"/>
      <c r="F59" s="427"/>
      <c r="G59" s="428"/>
      <c r="H59" s="429"/>
      <c r="I59" s="428"/>
      <c r="J59" s="430"/>
      <c r="K59" s="431"/>
      <c r="L59" s="430"/>
      <c r="M59" s="420"/>
      <c r="N59" s="432"/>
      <c r="O59" s="432"/>
      <c r="P59" s="432"/>
      <c r="Q59" s="476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433"/>
      <c r="AL59" s="433"/>
      <c r="AM59" s="433"/>
      <c r="AN59" s="433"/>
      <c r="AO59" s="433"/>
      <c r="AP59" s="433"/>
      <c r="AQ59" s="433"/>
      <c r="AR59" s="433"/>
      <c r="AS59" s="433"/>
      <c r="AT59" s="433"/>
      <c r="AU59" s="433"/>
      <c r="AV59" s="433"/>
      <c r="AW59" s="433"/>
      <c r="AX59" s="433"/>
      <c r="AY59" s="433"/>
      <c r="AZ59" s="433"/>
      <c r="BA59" s="433"/>
      <c r="BB59" s="433"/>
      <c r="BC59" s="433"/>
      <c r="BD59" s="433"/>
      <c r="BE59" s="433"/>
      <c r="BF59" s="433"/>
      <c r="BG59" s="433"/>
      <c r="BH59" s="433"/>
      <c r="BI59" s="433"/>
      <c r="BJ59" s="433"/>
      <c r="BK59" s="433"/>
      <c r="BL59" s="433"/>
      <c r="BM59" s="433"/>
      <c r="BN59" s="433"/>
      <c r="BO59" s="433"/>
      <c r="BP59" s="433"/>
      <c r="BQ59" s="433"/>
      <c r="BR59" s="433"/>
      <c r="BS59" s="433"/>
      <c r="BT59" s="433"/>
      <c r="BU59" s="433"/>
      <c r="BV59" s="433"/>
      <c r="BW59" s="433"/>
      <c r="BX59" s="433"/>
      <c r="BY59" s="433"/>
      <c r="BZ59" s="433"/>
      <c r="CA59" s="433"/>
      <c r="CB59" s="433"/>
      <c r="CC59" s="433"/>
      <c r="CD59" s="433"/>
      <c r="CE59" s="433"/>
      <c r="CF59" s="433"/>
      <c r="CG59" s="433"/>
      <c r="CH59" s="433"/>
      <c r="CI59" s="433"/>
      <c r="CJ59" s="433"/>
      <c r="CK59" s="433"/>
      <c r="CL59" s="433"/>
      <c r="CM59" s="433"/>
      <c r="CN59" s="433"/>
      <c r="CO59" s="433"/>
      <c r="CP59" s="433"/>
      <c r="CQ59" s="433"/>
      <c r="CR59" s="433"/>
      <c r="CS59" s="433"/>
      <c r="CT59" s="433"/>
      <c r="CU59" s="433"/>
      <c r="CV59" s="433"/>
      <c r="CW59" s="433"/>
      <c r="CX59" s="433"/>
      <c r="CY59" s="433"/>
      <c r="CZ59" s="433"/>
      <c r="DA59" s="433"/>
      <c r="DB59" s="433"/>
      <c r="DC59" s="433"/>
      <c r="DD59" s="433"/>
      <c r="DE59" s="433"/>
      <c r="DF59" s="433"/>
      <c r="DG59" s="433"/>
      <c r="DH59" s="433"/>
      <c r="DI59" s="433"/>
      <c r="DJ59" s="433"/>
      <c r="DK59" s="433"/>
      <c r="DL59" s="433"/>
      <c r="DM59" s="433"/>
      <c r="DN59" s="433"/>
      <c r="DO59" s="433"/>
      <c r="DP59" s="433"/>
      <c r="DQ59" s="433"/>
      <c r="DR59" s="433"/>
      <c r="DS59" s="433"/>
      <c r="DT59" s="433"/>
      <c r="DU59" s="433"/>
      <c r="DV59" s="433"/>
      <c r="DW59" s="433"/>
      <c r="DX59" s="433"/>
      <c r="DY59" s="433"/>
      <c r="DZ59" s="433"/>
      <c r="EA59" s="433"/>
      <c r="EB59" s="433"/>
      <c r="EC59" s="433"/>
      <c r="ED59" s="433"/>
      <c r="EE59" s="433"/>
      <c r="EF59" s="433"/>
      <c r="EG59" s="433"/>
      <c r="EH59" s="433"/>
      <c r="EI59" s="433"/>
      <c r="EJ59" s="433"/>
      <c r="EK59" s="433"/>
      <c r="EL59" s="433"/>
      <c r="EM59" s="433"/>
      <c r="EN59" s="433"/>
      <c r="EO59" s="433"/>
      <c r="EP59" s="433"/>
      <c r="EQ59" s="433"/>
      <c r="ER59" s="433"/>
      <c r="ES59" s="433"/>
      <c r="ET59" s="433"/>
      <c r="EU59" s="433"/>
      <c r="EV59" s="433"/>
      <c r="EW59" s="433"/>
      <c r="EX59" s="433"/>
      <c r="EY59" s="433"/>
      <c r="EZ59" s="433"/>
      <c r="FA59" s="433"/>
      <c r="FB59" s="433"/>
      <c r="FC59" s="433"/>
      <c r="FD59" s="433"/>
      <c r="FE59" s="433"/>
      <c r="FF59" s="433"/>
      <c r="FG59" s="433"/>
      <c r="FH59" s="433"/>
      <c r="FI59" s="433"/>
      <c r="FJ59" s="433"/>
      <c r="FK59" s="433"/>
    </row>
    <row r="60" spans="1:17" ht="12.75" hidden="1">
      <c r="A60" s="164"/>
      <c r="B60" s="35"/>
      <c r="C60" s="35"/>
      <c r="D60" s="146"/>
      <c r="E60" s="28" t="s">
        <v>44</v>
      </c>
      <c r="F60" s="48" t="s">
        <v>45</v>
      </c>
      <c r="G60" s="53">
        <v>5</v>
      </c>
      <c r="H60" s="59" t="s">
        <v>46</v>
      </c>
      <c r="I60" s="4">
        <v>2</v>
      </c>
      <c r="J60" s="58" t="s">
        <v>27</v>
      </c>
      <c r="K60" s="60" t="s">
        <v>34</v>
      </c>
      <c r="L60" s="60" t="s">
        <v>34</v>
      </c>
      <c r="M60" s="4">
        <v>3</v>
      </c>
      <c r="N60" s="58">
        <v>7048</v>
      </c>
      <c r="O60" s="76">
        <v>5950000</v>
      </c>
      <c r="P60" s="76">
        <v>5500000</v>
      </c>
      <c r="Q60" s="471"/>
    </row>
    <row r="61" spans="1:17" ht="12.75">
      <c r="A61" s="34" t="s">
        <v>43</v>
      </c>
      <c r="B61" s="44" t="s">
        <v>19</v>
      </c>
      <c r="C61" s="37" t="s">
        <v>200</v>
      </c>
      <c r="D61" s="356">
        <v>1</v>
      </c>
      <c r="E61" s="288"/>
      <c r="F61" s="45" t="s">
        <v>198</v>
      </c>
      <c r="G61" s="97">
        <v>5</v>
      </c>
      <c r="H61" s="194" t="s">
        <v>145</v>
      </c>
      <c r="I61" s="318">
        <v>2</v>
      </c>
      <c r="J61" s="47" t="s">
        <v>27</v>
      </c>
      <c r="K61" s="39" t="s">
        <v>28</v>
      </c>
      <c r="L61" s="318">
        <v>3.5</v>
      </c>
      <c r="M61" s="322">
        <v>6579</v>
      </c>
      <c r="N61" s="199"/>
      <c r="O61" s="199"/>
      <c r="P61" s="782">
        <v>5930000</v>
      </c>
      <c r="Q61" s="559">
        <f>SUM(P61/M61)</f>
        <v>901.3527891776865</v>
      </c>
    </row>
    <row r="62" spans="1:17" ht="12.75">
      <c r="A62" s="34"/>
      <c r="B62" s="28" t="s">
        <v>24</v>
      </c>
      <c r="C62" s="99"/>
      <c r="D62" s="54"/>
      <c r="E62" s="277"/>
      <c r="F62" s="279"/>
      <c r="G62" s="278"/>
      <c r="H62" s="286"/>
      <c r="I62" s="273"/>
      <c r="J62" s="287"/>
      <c r="K62" s="283"/>
      <c r="L62" s="280"/>
      <c r="M62" s="278"/>
      <c r="N62" s="281"/>
      <c r="O62" s="281"/>
      <c r="P62" s="282"/>
      <c r="Q62" s="477"/>
    </row>
    <row r="63" spans="1:17" ht="11.25" customHeight="1">
      <c r="A63" s="34"/>
      <c r="B63" s="35" t="s">
        <v>25</v>
      </c>
      <c r="C63" s="35"/>
      <c r="D63" s="35"/>
      <c r="E63" s="82"/>
      <c r="F63" s="37"/>
      <c r="G63" s="69"/>
      <c r="H63" s="520"/>
      <c r="I63" s="38"/>
      <c r="J63" s="37"/>
      <c r="K63" s="143"/>
      <c r="L63" s="45"/>
      <c r="M63" s="144"/>
      <c r="N63" s="98"/>
      <c r="O63" s="98"/>
      <c r="P63" s="150"/>
      <c r="Q63" s="478"/>
    </row>
    <row r="64" spans="1:17" s="155" customFormat="1" ht="13.5" thickBot="1">
      <c r="A64" s="160"/>
      <c r="B64" s="295" t="s">
        <v>26</v>
      </c>
      <c r="C64" s="296"/>
      <c r="D64" s="295"/>
      <c r="E64" s="297"/>
      <c r="F64" s="298"/>
      <c r="G64" s="299"/>
      <c r="H64" s="300"/>
      <c r="I64" s="296"/>
      <c r="J64" s="301"/>
      <c r="K64" s="302"/>
      <c r="L64" s="300"/>
      <c r="M64" s="299"/>
      <c r="N64" s="303"/>
      <c r="O64" s="303"/>
      <c r="P64" s="304"/>
      <c r="Q64" s="479"/>
    </row>
    <row r="65" spans="1:17" s="155" customFormat="1" ht="12.75">
      <c r="A65" s="849"/>
      <c r="B65" s="455"/>
      <c r="C65" s="228"/>
      <c r="D65" s="455"/>
      <c r="E65" s="227"/>
      <c r="F65" s="284"/>
      <c r="G65" s="227"/>
      <c r="H65" s="227"/>
      <c r="I65" s="228"/>
      <c r="J65" s="228"/>
      <c r="K65" s="263"/>
      <c r="L65" s="227"/>
      <c r="M65" s="227"/>
      <c r="N65" s="182"/>
      <c r="O65" s="182"/>
      <c r="P65" s="323"/>
      <c r="Q65" s="850"/>
    </row>
    <row r="66" spans="1:17" s="155" customFormat="1" ht="12.75">
      <c r="A66" s="849"/>
      <c r="B66" s="455"/>
      <c r="C66" s="228"/>
      <c r="D66" s="455"/>
      <c r="E66" s="227"/>
      <c r="F66" s="284"/>
      <c r="G66" s="227"/>
      <c r="H66" s="227"/>
      <c r="I66" s="228"/>
      <c r="J66" s="228"/>
      <c r="K66" s="263"/>
      <c r="L66" s="227"/>
      <c r="M66" s="227"/>
      <c r="N66" s="182"/>
      <c r="O66" s="182"/>
      <c r="P66" s="323"/>
      <c r="Q66" s="850"/>
    </row>
    <row r="67" spans="1:17" s="155" customFormat="1" ht="12.75">
      <c r="A67" s="849"/>
      <c r="B67" s="455"/>
      <c r="C67" s="228"/>
      <c r="D67" s="455"/>
      <c r="E67" s="227"/>
      <c r="F67" s="284"/>
      <c r="G67" s="227"/>
      <c r="H67" s="227"/>
      <c r="I67" s="228"/>
      <c r="J67" s="228"/>
      <c r="K67" s="263"/>
      <c r="L67" s="227"/>
      <c r="M67" s="227"/>
      <c r="N67" s="182"/>
      <c r="O67" s="182"/>
      <c r="P67" s="323"/>
      <c r="Q67" s="850"/>
    </row>
    <row r="68" spans="1:17" ht="21">
      <c r="A68" s="1" t="s">
        <v>69</v>
      </c>
      <c r="B68" s="2"/>
      <c r="C68" s="2"/>
      <c r="D68" s="2"/>
      <c r="E68" s="2"/>
      <c r="F68" s="3"/>
      <c r="G68" s="3"/>
      <c r="H68" s="57"/>
      <c r="I68" s="3"/>
      <c r="J68" s="3"/>
      <c r="K68" s="3"/>
      <c r="M68" s="4"/>
      <c r="N68" s="3" t="s">
        <v>71</v>
      </c>
      <c r="O68" s="141" t="s">
        <v>74</v>
      </c>
      <c r="P68" s="71"/>
      <c r="Q68" s="71" t="s">
        <v>73</v>
      </c>
    </row>
    <row r="69" spans="1:16" ht="17.25">
      <c r="A69" s="91" t="s">
        <v>284</v>
      </c>
      <c r="B69" s="2"/>
      <c r="C69" s="2"/>
      <c r="D69" s="2"/>
      <c r="E69" s="2"/>
      <c r="F69" s="3"/>
      <c r="G69" s="3"/>
      <c r="H69" s="4"/>
      <c r="I69" s="3"/>
      <c r="J69" s="3"/>
      <c r="K69" s="3"/>
      <c r="M69" s="4"/>
      <c r="N69" s="3"/>
      <c r="P69" s="70" t="s">
        <v>82</v>
      </c>
    </row>
    <row r="70" spans="1:16" ht="17.25">
      <c r="A70" s="183" t="s">
        <v>286</v>
      </c>
      <c r="B70" s="2"/>
      <c r="C70" s="2"/>
      <c r="D70" s="2"/>
      <c r="E70" s="2"/>
      <c r="F70" s="3"/>
      <c r="G70" s="3"/>
      <c r="H70" s="4"/>
      <c r="I70" s="3"/>
      <c r="J70" s="3"/>
      <c r="K70" s="3"/>
      <c r="M70" s="4"/>
      <c r="N70" s="3"/>
      <c r="O70" s="142" t="s">
        <v>75</v>
      </c>
      <c r="P70" s="142"/>
    </row>
    <row r="71" spans="1:15" ht="12.75">
      <c r="A71" s="5"/>
      <c r="B71" s="2"/>
      <c r="C71" s="2"/>
      <c r="D71" s="2"/>
      <c r="E71" s="2"/>
      <c r="F71" s="3"/>
      <c r="G71" s="3"/>
      <c r="H71" s="4"/>
      <c r="I71" s="3"/>
      <c r="J71" s="3"/>
      <c r="K71" s="3"/>
      <c r="M71" s="90"/>
      <c r="N71" s="3" t="s">
        <v>72</v>
      </c>
      <c r="O71" s="843" t="s">
        <v>288</v>
      </c>
    </row>
    <row r="72" spans="1:15" ht="12.75">
      <c r="A72" s="5"/>
      <c r="B72" s="2"/>
      <c r="C72" s="2" t="s">
        <v>90</v>
      </c>
      <c r="D72" s="2"/>
      <c r="E72" s="2"/>
      <c r="F72" s="3"/>
      <c r="G72" s="3"/>
      <c r="H72" s="4"/>
      <c r="I72" s="3"/>
      <c r="J72" s="3"/>
      <c r="K72" s="3"/>
      <c r="M72" s="4"/>
      <c r="N72" s="3"/>
      <c r="O72" s="177" t="s">
        <v>299</v>
      </c>
    </row>
    <row r="73" spans="1:14" ht="6" customHeight="1">
      <c r="A73" s="5"/>
      <c r="B73" s="2"/>
      <c r="C73" s="2"/>
      <c r="D73" s="2"/>
      <c r="E73" s="2"/>
      <c r="F73" s="3"/>
      <c r="G73" s="3"/>
      <c r="H73" s="4"/>
      <c r="I73" s="3"/>
      <c r="J73" s="3"/>
      <c r="K73" s="3"/>
      <c r="M73" s="4"/>
      <c r="N73" s="3"/>
    </row>
    <row r="74" spans="1:17" s="114" customFormat="1" ht="13.5">
      <c r="A74" s="114" t="s">
        <v>67</v>
      </c>
      <c r="B74" s="115"/>
      <c r="C74" s="115"/>
      <c r="D74" s="115"/>
      <c r="E74" s="115"/>
      <c r="F74" s="115"/>
      <c r="G74" s="115"/>
      <c r="H74" s="4"/>
      <c r="I74" s="115"/>
      <c r="J74" s="115"/>
      <c r="K74" s="115"/>
      <c r="M74" s="116"/>
      <c r="N74" s="115"/>
      <c r="O74" s="117"/>
      <c r="P74" s="117"/>
      <c r="Q74" s="117"/>
    </row>
    <row r="75" spans="1:17" s="114" customFormat="1" ht="13.5">
      <c r="A75" s="114" t="s">
        <v>68</v>
      </c>
      <c r="B75" s="115"/>
      <c r="C75" s="115"/>
      <c r="D75" s="115"/>
      <c r="E75" s="115"/>
      <c r="F75" s="115"/>
      <c r="G75" s="118"/>
      <c r="H75" s="116"/>
      <c r="I75" s="118"/>
      <c r="J75" s="118"/>
      <c r="K75" s="118"/>
      <c r="L75" s="120"/>
      <c r="M75" s="119"/>
      <c r="N75" s="118"/>
      <c r="O75" s="117"/>
      <c r="P75" s="117"/>
      <c r="Q75" s="117"/>
    </row>
    <row r="76" spans="1:17" s="123" customFormat="1" ht="12.75" customHeight="1">
      <c r="A76" s="114" t="s">
        <v>80</v>
      </c>
      <c r="B76" s="115"/>
      <c r="C76" s="115"/>
      <c r="D76" s="115"/>
      <c r="E76" s="115"/>
      <c r="F76" s="121"/>
      <c r="G76" s="121"/>
      <c r="H76" s="119"/>
      <c r="I76" s="121"/>
      <c r="J76" s="121"/>
      <c r="K76" s="121"/>
      <c r="M76" s="122"/>
      <c r="N76" s="121"/>
      <c r="O76" s="124"/>
      <c r="P76" s="124"/>
      <c r="Q76" s="124"/>
    </row>
    <row r="77" spans="1:14" ht="6.75" customHeight="1">
      <c r="A77" s="92"/>
      <c r="B77" s="2"/>
      <c r="C77" s="2"/>
      <c r="D77" s="2"/>
      <c r="E77" s="2"/>
      <c r="F77" s="3"/>
      <c r="G77" s="3"/>
      <c r="H77" s="122"/>
      <c r="I77" s="3"/>
      <c r="J77" s="3"/>
      <c r="K77" s="3"/>
      <c r="M77" s="4"/>
      <c r="N77" s="3"/>
    </row>
    <row r="78" spans="1:17" s="12" customFormat="1" ht="13.5" customHeight="1">
      <c r="A78" s="12" t="s">
        <v>96</v>
      </c>
      <c r="B78" s="2"/>
      <c r="C78" s="2"/>
      <c r="D78" s="2"/>
      <c r="E78" s="2"/>
      <c r="F78" s="125"/>
      <c r="G78" s="125"/>
      <c r="H78" s="4"/>
      <c r="I78" s="125"/>
      <c r="J78" s="125"/>
      <c r="K78" s="125"/>
      <c r="M78" s="14"/>
      <c r="N78" s="125"/>
      <c r="O78" s="126"/>
      <c r="P78" s="126"/>
      <c r="Q78" s="126"/>
    </row>
    <row r="79" spans="1:17" s="12" customFormat="1" ht="12.75">
      <c r="A79" s="12" t="s">
        <v>285</v>
      </c>
      <c r="B79" s="2"/>
      <c r="C79" s="2"/>
      <c r="D79" s="2"/>
      <c r="E79" s="2"/>
      <c r="F79" s="125"/>
      <c r="G79" s="125"/>
      <c r="H79" s="14"/>
      <c r="I79" s="125"/>
      <c r="J79" s="125"/>
      <c r="K79" s="125"/>
      <c r="M79" s="14"/>
      <c r="N79" s="125"/>
      <c r="O79" s="126"/>
      <c r="P79" s="126"/>
      <c r="Q79" s="126"/>
    </row>
    <row r="80" spans="1:17" s="12" customFormat="1" ht="12.75" customHeight="1">
      <c r="A80" s="12" t="s">
        <v>97</v>
      </c>
      <c r="B80" s="2"/>
      <c r="C80" s="2"/>
      <c r="D80" s="2"/>
      <c r="E80" s="2"/>
      <c r="F80" s="125"/>
      <c r="G80" s="14"/>
      <c r="H80" s="14"/>
      <c r="I80" s="14"/>
      <c r="J80" s="14"/>
      <c r="K80" s="14"/>
      <c r="L80" s="13"/>
      <c r="M80" s="14"/>
      <c r="N80" s="125"/>
      <c r="O80" s="126"/>
      <c r="P80" s="139"/>
      <c r="Q80" s="139"/>
    </row>
    <row r="81" spans="2:17" s="12" customFormat="1" ht="12.75" customHeight="1" thickBot="1">
      <c r="B81" s="2"/>
      <c r="C81" s="2"/>
      <c r="D81" s="2"/>
      <c r="E81" s="2"/>
      <c r="F81" s="125"/>
      <c r="G81" s="14"/>
      <c r="H81" s="14"/>
      <c r="I81" s="14"/>
      <c r="J81" s="14"/>
      <c r="K81" s="14"/>
      <c r="L81" s="13"/>
      <c r="M81" s="14"/>
      <c r="N81" s="125"/>
      <c r="O81" s="126"/>
      <c r="P81" s="139"/>
      <c r="Q81" s="139"/>
    </row>
    <row r="82" spans="1:18" ht="12.75">
      <c r="A82" s="22" t="s">
        <v>4</v>
      </c>
      <c r="B82" s="22" t="s">
        <v>5</v>
      </c>
      <c r="C82" s="19" t="s">
        <v>76</v>
      </c>
      <c r="D82" s="22" t="s">
        <v>65</v>
      </c>
      <c r="E82" s="19" t="s">
        <v>6</v>
      </c>
      <c r="F82" s="19" t="s">
        <v>6</v>
      </c>
      <c r="G82" s="22" t="s">
        <v>7</v>
      </c>
      <c r="H82" s="21" t="s">
        <v>8</v>
      </c>
      <c r="I82" s="19" t="s">
        <v>9</v>
      </c>
      <c r="J82" s="19" t="s">
        <v>10</v>
      </c>
      <c r="K82" s="19" t="s">
        <v>11</v>
      </c>
      <c r="L82" s="22" t="s">
        <v>12</v>
      </c>
      <c r="M82" s="19" t="s">
        <v>13</v>
      </c>
      <c r="N82" s="22" t="s">
        <v>14</v>
      </c>
      <c r="O82" s="22" t="s">
        <v>15</v>
      </c>
      <c r="P82" s="140" t="s">
        <v>16</v>
      </c>
      <c r="Q82" s="460" t="s">
        <v>17</v>
      </c>
      <c r="R82" s="2"/>
    </row>
    <row r="83" spans="1:18" ht="13.5" thickBot="1">
      <c r="A83" s="51"/>
      <c r="B83" s="23"/>
      <c r="C83" s="23"/>
      <c r="D83" s="24" t="s">
        <v>47</v>
      </c>
      <c r="E83" s="23" t="s">
        <v>18</v>
      </c>
      <c r="F83" s="18" t="s">
        <v>19</v>
      </c>
      <c r="G83" s="23"/>
      <c r="H83" s="18" t="s">
        <v>20</v>
      </c>
      <c r="I83" s="23"/>
      <c r="J83" s="25"/>
      <c r="K83" s="18"/>
      <c r="L83" s="23"/>
      <c r="M83" s="18" t="s">
        <v>21</v>
      </c>
      <c r="N83" s="23" t="s">
        <v>22</v>
      </c>
      <c r="O83" s="23" t="s">
        <v>22</v>
      </c>
      <c r="P83" s="18"/>
      <c r="Q83" s="461" t="s">
        <v>21</v>
      </c>
      <c r="R83" s="2"/>
    </row>
    <row r="84" spans="1:17" s="155" customFormat="1" ht="12.75">
      <c r="A84" s="232" t="s">
        <v>51</v>
      </c>
      <c r="B84" s="28" t="s">
        <v>19</v>
      </c>
      <c r="C84" s="676" t="s">
        <v>173</v>
      </c>
      <c r="D84" s="198">
        <v>4</v>
      </c>
      <c r="E84" s="291"/>
      <c r="F84" s="236" t="s">
        <v>161</v>
      </c>
      <c r="G84" s="234">
        <v>4</v>
      </c>
      <c r="H84" s="229" t="s">
        <v>52</v>
      </c>
      <c r="I84" s="228">
        <v>1</v>
      </c>
      <c r="J84" s="230" t="s">
        <v>27</v>
      </c>
      <c r="K84" s="263" t="s">
        <v>31</v>
      </c>
      <c r="L84" s="229">
        <v>2</v>
      </c>
      <c r="M84" s="227">
        <v>3446</v>
      </c>
      <c r="N84" s="235"/>
      <c r="O84" s="182"/>
      <c r="P84" s="677">
        <v>1800000</v>
      </c>
      <c r="Q84" s="463">
        <f>SUM(P84/M84)</f>
        <v>522.344747533372</v>
      </c>
    </row>
    <row r="85" spans="1:17" s="155" customFormat="1" ht="12.75">
      <c r="A85" s="232"/>
      <c r="B85" s="28"/>
      <c r="C85" s="230" t="s">
        <v>104</v>
      </c>
      <c r="D85" s="455"/>
      <c r="E85" s="229"/>
      <c r="F85" s="284" t="s">
        <v>35</v>
      </c>
      <c r="G85" s="229">
        <v>4</v>
      </c>
      <c r="H85" s="227" t="s">
        <v>52</v>
      </c>
      <c r="I85" s="230">
        <v>1</v>
      </c>
      <c r="J85" s="228" t="s">
        <v>27</v>
      </c>
      <c r="K85" s="274" t="s">
        <v>28</v>
      </c>
      <c r="L85" s="227">
        <v>2</v>
      </c>
      <c r="M85" s="229">
        <v>3456</v>
      </c>
      <c r="N85" s="182"/>
      <c r="O85" s="235"/>
      <c r="P85" s="182">
        <v>1832000</v>
      </c>
      <c r="Q85" s="467">
        <f>SUM(P85/M85)</f>
        <v>530.0925925925926</v>
      </c>
    </row>
    <row r="86" spans="1:17" s="155" customFormat="1" ht="12.75">
      <c r="A86" s="232"/>
      <c r="B86" s="28"/>
      <c r="C86" s="58" t="s">
        <v>139</v>
      </c>
      <c r="D86" s="455"/>
      <c r="E86" s="229" t="s">
        <v>33</v>
      </c>
      <c r="F86" s="284" t="s">
        <v>128</v>
      </c>
      <c r="G86" s="229">
        <v>4</v>
      </c>
      <c r="H86" s="227" t="s">
        <v>140</v>
      </c>
      <c r="I86" s="230">
        <v>2</v>
      </c>
      <c r="J86" s="228" t="s">
        <v>27</v>
      </c>
      <c r="K86" s="274" t="s">
        <v>28</v>
      </c>
      <c r="L86" s="227">
        <v>3</v>
      </c>
      <c r="M86" s="229">
        <v>3945</v>
      </c>
      <c r="N86" s="182">
        <v>1998000</v>
      </c>
      <c r="O86" s="235"/>
      <c r="P86" s="182">
        <v>2025000</v>
      </c>
      <c r="Q86" s="467">
        <f>SUM(P86/M86)</f>
        <v>513.3079847908746</v>
      </c>
    </row>
    <row r="87" spans="1:17" s="155" customFormat="1" ht="12.75">
      <c r="A87" s="232"/>
      <c r="B87" s="35"/>
      <c r="C87" s="318" t="s">
        <v>155</v>
      </c>
      <c r="D87" s="605"/>
      <c r="E87" s="178" t="s">
        <v>114</v>
      </c>
      <c r="F87" s="606" t="s">
        <v>143</v>
      </c>
      <c r="G87" s="360">
        <v>4</v>
      </c>
      <c r="H87" s="178" t="s">
        <v>52</v>
      </c>
      <c r="I87" s="607">
        <v>2</v>
      </c>
      <c r="J87" s="145" t="s">
        <v>27</v>
      </c>
      <c r="K87" s="193" t="s">
        <v>28</v>
      </c>
      <c r="L87" s="157">
        <v>2</v>
      </c>
      <c r="M87" s="178">
        <v>4490</v>
      </c>
      <c r="N87" s="180">
        <v>2000000</v>
      </c>
      <c r="O87" s="168"/>
      <c r="P87" s="180">
        <v>2100000</v>
      </c>
      <c r="Q87" s="495">
        <f>SUM(P87/M87)</f>
        <v>467.70601336302894</v>
      </c>
    </row>
    <row r="88" spans="1:17" ht="12.75">
      <c r="A88" s="34"/>
      <c r="B88" s="20" t="s">
        <v>24</v>
      </c>
      <c r="C88" s="192" t="s">
        <v>189</v>
      </c>
      <c r="D88" s="54">
        <v>1</v>
      </c>
      <c r="E88" s="632" t="s">
        <v>169</v>
      </c>
      <c r="F88" s="99"/>
      <c r="G88" s="361">
        <v>4</v>
      </c>
      <c r="H88" s="365" t="s">
        <v>52</v>
      </c>
      <c r="I88" s="362">
        <v>1</v>
      </c>
      <c r="J88" s="366" t="s">
        <v>27</v>
      </c>
      <c r="K88" s="363" t="s">
        <v>31</v>
      </c>
      <c r="L88" s="366">
        <v>2</v>
      </c>
      <c r="M88" s="361">
        <v>3446</v>
      </c>
      <c r="N88" s="367">
        <v>1795000</v>
      </c>
      <c r="O88" s="364">
        <v>1695000</v>
      </c>
      <c r="P88" s="367"/>
      <c r="Q88" s="472">
        <f>SUM(O88/M88)</f>
        <v>491.874637260592</v>
      </c>
    </row>
    <row r="89" spans="1:17" ht="11.25" customHeight="1">
      <c r="A89" s="164"/>
      <c r="B89" s="35" t="s">
        <v>25</v>
      </c>
      <c r="C89" s="131"/>
      <c r="D89" s="265"/>
      <c r="E89" s="178"/>
      <c r="F89" s="266"/>
      <c r="G89" s="178"/>
      <c r="H89" s="157"/>
      <c r="I89" s="178"/>
      <c r="J89" s="145"/>
      <c r="K89" s="193"/>
      <c r="L89" s="157"/>
      <c r="M89" s="178"/>
      <c r="N89" s="180"/>
      <c r="O89" s="168"/>
      <c r="P89" s="180"/>
      <c r="Q89" s="473"/>
    </row>
    <row r="90" spans="1:17" ht="12.75" hidden="1">
      <c r="A90" s="164"/>
      <c r="B90" s="20" t="s">
        <v>26</v>
      </c>
      <c r="C90" s="28"/>
      <c r="D90" s="20"/>
      <c r="E90" s="96" t="s">
        <v>45</v>
      </c>
      <c r="F90" s="14"/>
      <c r="G90" s="20">
        <v>4</v>
      </c>
      <c r="H90" s="57" t="s">
        <v>52</v>
      </c>
      <c r="I90" s="30">
        <v>1</v>
      </c>
      <c r="J90" s="14" t="s">
        <v>27</v>
      </c>
      <c r="K90" s="31"/>
      <c r="L90" s="14">
        <v>2</v>
      </c>
      <c r="M90" s="30">
        <v>3449</v>
      </c>
      <c r="N90" s="33">
        <v>795000</v>
      </c>
      <c r="O90" s="32">
        <v>675000</v>
      </c>
      <c r="P90" s="32"/>
      <c r="Q90" s="168" t="s">
        <v>85</v>
      </c>
    </row>
    <row r="91" spans="1:17" ht="12.75" hidden="1">
      <c r="A91" s="164"/>
      <c r="B91" s="20"/>
      <c r="C91" s="20"/>
      <c r="D91" s="20"/>
      <c r="E91" s="81" t="s">
        <v>53</v>
      </c>
      <c r="F91" s="30"/>
      <c r="G91" s="14">
        <v>4</v>
      </c>
      <c r="H91" s="80" t="s">
        <v>52</v>
      </c>
      <c r="I91" s="14">
        <v>1</v>
      </c>
      <c r="J91" s="30" t="s">
        <v>27</v>
      </c>
      <c r="K91" s="13"/>
      <c r="L91" s="30">
        <v>2</v>
      </c>
      <c r="M91" s="14">
        <v>3902</v>
      </c>
      <c r="N91" s="78">
        <v>850000</v>
      </c>
      <c r="O91" s="77">
        <v>850000</v>
      </c>
      <c r="P91" s="60"/>
      <c r="Q91" s="480">
        <f>SUM(O90/M90)</f>
        <v>195.70890113076254</v>
      </c>
    </row>
    <row r="92" spans="1:17" ht="13.5" thickBot="1">
      <c r="A92" s="210"/>
      <c r="B92" s="23" t="s">
        <v>26</v>
      </c>
      <c r="C92" s="175"/>
      <c r="D92" s="24"/>
      <c r="E92" s="237"/>
      <c r="F92" s="238"/>
      <c r="G92" s="239"/>
      <c r="H92" s="240"/>
      <c r="I92" s="438"/>
      <c r="J92" s="241"/>
      <c r="K92" s="242"/>
      <c r="L92" s="252"/>
      <c r="M92" s="240"/>
      <c r="N92" s="243"/>
      <c r="O92" s="243"/>
      <c r="P92" s="211"/>
      <c r="Q92" s="243"/>
    </row>
    <row r="93" spans="1:17" ht="12.75">
      <c r="A93" s="34" t="s">
        <v>84</v>
      </c>
      <c r="B93" s="54" t="s">
        <v>19</v>
      </c>
      <c r="C93" s="385" t="s">
        <v>112</v>
      </c>
      <c r="D93" s="54">
        <v>5</v>
      </c>
      <c r="E93" s="634"/>
      <c r="F93" s="635" t="s">
        <v>33</v>
      </c>
      <c r="G93" s="636">
        <v>5</v>
      </c>
      <c r="H93" s="637" t="s">
        <v>91</v>
      </c>
      <c r="I93" s="638">
        <v>2</v>
      </c>
      <c r="J93" s="639" t="s">
        <v>27</v>
      </c>
      <c r="K93" s="640" t="s">
        <v>31</v>
      </c>
      <c r="L93" s="641">
        <v>3.5</v>
      </c>
      <c r="M93" s="642">
        <v>5805</v>
      </c>
      <c r="N93" s="643"/>
      <c r="O93" s="644"/>
      <c r="P93" s="645">
        <v>2725100</v>
      </c>
      <c r="Q93" s="582">
        <f>SUM(P93/M93)</f>
        <v>469.44013781223083</v>
      </c>
    </row>
    <row r="94" spans="1:17" ht="12.75">
      <c r="A94" s="34"/>
      <c r="B94" s="54"/>
      <c r="C94" s="552" t="s">
        <v>112</v>
      </c>
      <c r="D94" s="20"/>
      <c r="E94" s="678"/>
      <c r="F94" s="451" t="s">
        <v>161</v>
      </c>
      <c r="G94" s="244">
        <v>5</v>
      </c>
      <c r="H94" s="224" t="s">
        <v>91</v>
      </c>
      <c r="I94" s="244">
        <v>2</v>
      </c>
      <c r="J94" s="223" t="s">
        <v>27</v>
      </c>
      <c r="K94" s="416" t="s">
        <v>31</v>
      </c>
      <c r="L94" s="224">
        <v>3.5</v>
      </c>
      <c r="M94" s="244">
        <v>5805</v>
      </c>
      <c r="N94" s="225"/>
      <c r="O94" s="450"/>
      <c r="P94" s="231">
        <v>3300000</v>
      </c>
      <c r="Q94" s="467">
        <f>SUM(P94/M94)</f>
        <v>568.4754521963824</v>
      </c>
    </row>
    <row r="95" spans="1:17" ht="12.75">
      <c r="A95" s="34"/>
      <c r="B95" s="54"/>
      <c r="C95" s="30" t="s">
        <v>163</v>
      </c>
      <c r="D95" s="54"/>
      <c r="E95" s="646" t="s">
        <v>164</v>
      </c>
      <c r="F95" s="409" t="s">
        <v>161</v>
      </c>
      <c r="G95" s="411">
        <v>5</v>
      </c>
      <c r="H95" s="390" t="s">
        <v>52</v>
      </c>
      <c r="I95" s="411">
        <v>2</v>
      </c>
      <c r="J95" s="412" t="s">
        <v>27</v>
      </c>
      <c r="K95" s="452" t="s">
        <v>28</v>
      </c>
      <c r="L95" s="390"/>
      <c r="M95" s="411">
        <v>6069</v>
      </c>
      <c r="N95" s="391">
        <v>3495000</v>
      </c>
      <c r="O95" s="415"/>
      <c r="P95" s="199">
        <v>3495000</v>
      </c>
      <c r="Q95" s="647">
        <f>SUM(P95/M95)</f>
        <v>575.8774097874444</v>
      </c>
    </row>
    <row r="96" spans="1:17" ht="12.75">
      <c r="A96" s="34"/>
      <c r="B96" s="28"/>
      <c r="C96" s="30" t="s">
        <v>105</v>
      </c>
      <c r="D96" s="54"/>
      <c r="E96" s="358"/>
      <c r="F96" s="560" t="s">
        <v>35</v>
      </c>
      <c r="G96" s="561">
        <v>6</v>
      </c>
      <c r="H96" s="224" t="s">
        <v>91</v>
      </c>
      <c r="I96" s="221">
        <v>2</v>
      </c>
      <c r="J96" s="223" t="s">
        <v>27</v>
      </c>
      <c r="K96" s="416" t="s">
        <v>88</v>
      </c>
      <c r="L96" s="224">
        <v>3.5</v>
      </c>
      <c r="M96" s="271">
        <v>7800</v>
      </c>
      <c r="N96" s="225">
        <v>4000000</v>
      </c>
      <c r="O96" s="562"/>
      <c r="P96" s="225">
        <v>4000000</v>
      </c>
      <c r="Q96" s="463">
        <f>SUM(P96/M96)</f>
        <v>512.8205128205128</v>
      </c>
    </row>
    <row r="97" spans="1:17" ht="12.75">
      <c r="A97" s="26"/>
      <c r="B97" s="44"/>
      <c r="C97" s="37" t="s">
        <v>133</v>
      </c>
      <c r="D97" s="386"/>
      <c r="E97" s="409" t="s">
        <v>134</v>
      </c>
      <c r="F97" s="410" t="s">
        <v>119</v>
      </c>
      <c r="G97" s="390">
        <v>6</v>
      </c>
      <c r="H97" s="411" t="s">
        <v>91</v>
      </c>
      <c r="I97" s="563">
        <v>2</v>
      </c>
      <c r="J97" s="412" t="s">
        <v>27</v>
      </c>
      <c r="K97" s="452" t="s">
        <v>31</v>
      </c>
      <c r="L97" s="390"/>
      <c r="M97" s="411">
        <v>5186</v>
      </c>
      <c r="N97" s="391">
        <v>3595000</v>
      </c>
      <c r="O97" s="415"/>
      <c r="P97" s="391">
        <v>4200000</v>
      </c>
      <c r="Q97" s="559">
        <f>SUM(P97/M97)</f>
        <v>809.8727342846124</v>
      </c>
    </row>
    <row r="98" spans="1:17" ht="12.75">
      <c r="A98" s="34"/>
      <c r="B98" s="28" t="s">
        <v>24</v>
      </c>
      <c r="C98" s="99"/>
      <c r="D98" s="15">
        <v>1</v>
      </c>
      <c r="E98" s="358" t="s">
        <v>124</v>
      </c>
      <c r="F98" s="451"/>
      <c r="G98" s="244" t="s">
        <v>79</v>
      </c>
      <c r="H98" s="319" t="s">
        <v>190</v>
      </c>
      <c r="I98" s="223">
        <v>1</v>
      </c>
      <c r="J98" s="320" t="s">
        <v>27</v>
      </c>
      <c r="K98" s="272" t="s">
        <v>28</v>
      </c>
      <c r="L98" s="321">
        <v>3</v>
      </c>
      <c r="M98" s="244" t="s">
        <v>240</v>
      </c>
      <c r="N98" s="225" t="s">
        <v>241</v>
      </c>
      <c r="O98" s="225" t="s">
        <v>242</v>
      </c>
      <c r="P98" s="231"/>
      <c r="Q98" s="459" t="s">
        <v>243</v>
      </c>
    </row>
    <row r="99" spans="1:17" ht="11.25" customHeight="1">
      <c r="A99" s="34"/>
      <c r="B99" s="35" t="s">
        <v>25</v>
      </c>
      <c r="C99" s="35"/>
      <c r="D99" s="35"/>
      <c r="E99" s="82"/>
      <c r="F99" s="37"/>
      <c r="G99" s="69"/>
      <c r="H99" s="69"/>
      <c r="I99" s="38"/>
      <c r="J99" s="37"/>
      <c r="K99" s="143"/>
      <c r="L99" s="66"/>
      <c r="M99" s="144"/>
      <c r="N99" s="98"/>
      <c r="O99" s="98"/>
      <c r="P99" s="150"/>
      <c r="Q99" s="478"/>
    </row>
    <row r="100" spans="1:17" ht="13.5" thickBot="1">
      <c r="A100" s="41"/>
      <c r="B100" s="23" t="s">
        <v>26</v>
      </c>
      <c r="C100" s="204"/>
      <c r="D100" s="25"/>
      <c r="E100" s="300"/>
      <c r="F100" s="302"/>
      <c r="G100" s="297"/>
      <c r="H100" s="300"/>
      <c r="I100" s="706"/>
      <c r="J100" s="707"/>
      <c r="K100" s="708"/>
      <c r="L100" s="299"/>
      <c r="M100" s="300"/>
      <c r="N100" s="709"/>
      <c r="O100" s="152"/>
      <c r="P100" s="152"/>
      <c r="Q100" s="496"/>
    </row>
    <row r="101" spans="1:17" ht="12.75">
      <c r="A101" s="26" t="s">
        <v>54</v>
      </c>
      <c r="B101" s="22" t="s">
        <v>19</v>
      </c>
      <c r="C101" s="683" t="s">
        <v>186</v>
      </c>
      <c r="D101" s="710">
        <v>3</v>
      </c>
      <c r="E101" s="743"/>
      <c r="F101" s="751" t="s">
        <v>169</v>
      </c>
      <c r="G101" s="753">
        <v>4</v>
      </c>
      <c r="H101" s="752">
        <v>4</v>
      </c>
      <c r="I101" s="746">
        <v>1</v>
      </c>
      <c r="J101" s="744" t="s">
        <v>27</v>
      </c>
      <c r="K101" s="747" t="s">
        <v>31</v>
      </c>
      <c r="L101" s="745">
        <v>3</v>
      </c>
      <c r="M101" s="746">
        <v>4356</v>
      </c>
      <c r="N101" s="748"/>
      <c r="O101" s="749"/>
      <c r="P101" s="748">
        <v>2150000</v>
      </c>
      <c r="Q101" s="750">
        <f>SUM(P101/M101)</f>
        <v>493.5720844811754</v>
      </c>
    </row>
    <row r="102" spans="1:17" ht="12.75">
      <c r="A102" s="26"/>
      <c r="B102" s="28"/>
      <c r="C102" s="568" t="s">
        <v>201</v>
      </c>
      <c r="D102" s="742"/>
      <c r="E102" s="754"/>
      <c r="F102" s="740" t="s">
        <v>198</v>
      </c>
      <c r="G102" s="754">
        <v>4</v>
      </c>
      <c r="H102" s="739" t="s">
        <v>140</v>
      </c>
      <c r="I102" s="754">
        <v>1</v>
      </c>
      <c r="J102" s="740" t="s">
        <v>27</v>
      </c>
      <c r="K102" s="755"/>
      <c r="L102" s="754">
        <v>3</v>
      </c>
      <c r="M102" s="739">
        <v>4461</v>
      </c>
      <c r="N102" s="756"/>
      <c r="O102" s="741"/>
      <c r="P102" s="775">
        <v>3050000</v>
      </c>
      <c r="Q102" s="473">
        <f>SUM(P102/M102)</f>
        <v>683.7032055592916</v>
      </c>
    </row>
    <row r="103" spans="1:17" s="186" customFormat="1" ht="12.75">
      <c r="A103" s="26"/>
      <c r="B103" s="44"/>
      <c r="C103" s="412" t="s">
        <v>113</v>
      </c>
      <c r="D103" s="702"/>
      <c r="E103" s="703" t="s">
        <v>114</v>
      </c>
      <c r="F103" s="413" t="s">
        <v>30</v>
      </c>
      <c r="G103" s="704">
        <v>7</v>
      </c>
      <c r="H103" s="411" t="s">
        <v>46</v>
      </c>
      <c r="I103" s="412">
        <v>2</v>
      </c>
      <c r="J103" s="413" t="s">
        <v>27</v>
      </c>
      <c r="K103" s="414"/>
      <c r="L103" s="411">
        <v>3</v>
      </c>
      <c r="M103" s="412">
        <v>5962</v>
      </c>
      <c r="N103" s="458">
        <v>2995000</v>
      </c>
      <c r="O103" s="199"/>
      <c r="P103" s="705">
        <v>2850000</v>
      </c>
      <c r="Q103" s="473">
        <f>SUM(P103/M103)</f>
        <v>478.02750754780277</v>
      </c>
    </row>
    <row r="104" spans="1:17" ht="12.75">
      <c r="A104" s="34"/>
      <c r="B104" s="28" t="s">
        <v>24</v>
      </c>
      <c r="C104" s="99"/>
      <c r="D104" s="54">
        <v>1</v>
      </c>
      <c r="E104" s="358" t="s">
        <v>227</v>
      </c>
      <c r="F104" s="222"/>
      <c r="G104" s="244" t="s">
        <v>89</v>
      </c>
      <c r="H104" s="319" t="s">
        <v>244</v>
      </c>
      <c r="I104" s="223">
        <v>1</v>
      </c>
      <c r="J104" s="320" t="s">
        <v>27</v>
      </c>
      <c r="K104" s="272"/>
      <c r="L104" s="321">
        <v>3</v>
      </c>
      <c r="M104" s="244" t="s">
        <v>245</v>
      </c>
      <c r="N104" s="225" t="s">
        <v>246</v>
      </c>
      <c r="O104" s="225" t="s">
        <v>246</v>
      </c>
      <c r="P104" s="231"/>
      <c r="Q104" s="459" t="s">
        <v>247</v>
      </c>
    </row>
    <row r="105" spans="1:17" ht="11.25" customHeight="1">
      <c r="A105" s="34"/>
      <c r="B105" s="35" t="s">
        <v>25</v>
      </c>
      <c r="C105" s="35"/>
      <c r="D105" s="35"/>
      <c r="E105" s="82"/>
      <c r="F105" s="37"/>
      <c r="G105" s="69"/>
      <c r="H105" s="69"/>
      <c r="I105" s="38"/>
      <c r="J105" s="37"/>
      <c r="K105" s="143"/>
      <c r="L105" s="66"/>
      <c r="M105" s="144"/>
      <c r="N105" s="98"/>
      <c r="O105" s="98"/>
      <c r="P105" s="150"/>
      <c r="Q105" s="478"/>
    </row>
    <row r="106" spans="1:18" s="12" customFormat="1" ht="13.5" customHeight="1" thickBot="1">
      <c r="A106" s="41"/>
      <c r="B106" s="42" t="s">
        <v>26</v>
      </c>
      <c r="C106" s="359"/>
      <c r="D106" s="343"/>
      <c r="E106" s="107"/>
      <c r="F106" s="127"/>
      <c r="G106" s="93"/>
      <c r="H106" s="107"/>
      <c r="I106" s="127"/>
      <c r="J106" s="181"/>
      <c r="K106" s="187"/>
      <c r="L106" s="93"/>
      <c r="M106" s="127"/>
      <c r="N106" s="108"/>
      <c r="O106" s="108"/>
      <c r="P106" s="195"/>
      <c r="Q106" s="481"/>
      <c r="R106" s="176"/>
    </row>
    <row r="107" spans="1:18" s="186" customFormat="1" ht="13.5" customHeight="1">
      <c r="A107" s="404" t="s">
        <v>83</v>
      </c>
      <c r="B107" s="710" t="s">
        <v>19</v>
      </c>
      <c r="C107" s="762" t="s">
        <v>170</v>
      </c>
      <c r="D107" s="710">
        <v>2</v>
      </c>
      <c r="E107" s="397" t="s">
        <v>35</v>
      </c>
      <c r="F107" s="661" t="s">
        <v>161</v>
      </c>
      <c r="G107" s="394">
        <v>4</v>
      </c>
      <c r="H107" s="399">
        <v>5</v>
      </c>
      <c r="I107" s="400">
        <v>2</v>
      </c>
      <c r="J107" s="401" t="s">
        <v>27</v>
      </c>
      <c r="K107" s="402" t="s">
        <v>34</v>
      </c>
      <c r="L107" s="399">
        <v>2</v>
      </c>
      <c r="M107" s="398">
        <v>4210</v>
      </c>
      <c r="N107" s="845" t="s">
        <v>171</v>
      </c>
      <c r="O107" s="403"/>
      <c r="P107" s="395">
        <v>2250000</v>
      </c>
      <c r="Q107" s="482">
        <f>SUM(P107/M107)</f>
        <v>534.4418052256532</v>
      </c>
      <c r="R107" s="396"/>
    </row>
    <row r="108" spans="1:18" s="186" customFormat="1" ht="13.5" customHeight="1">
      <c r="A108" s="761"/>
      <c r="B108" s="763"/>
      <c r="C108" s="498" t="s">
        <v>206</v>
      </c>
      <c r="D108" s="764"/>
      <c r="E108" s="765" t="s">
        <v>143</v>
      </c>
      <c r="F108" s="609" t="s">
        <v>198</v>
      </c>
      <c r="G108" s="766">
        <v>6</v>
      </c>
      <c r="H108" s="501" t="s">
        <v>91</v>
      </c>
      <c r="I108" s="573">
        <v>2</v>
      </c>
      <c r="J108" s="503" t="s">
        <v>27</v>
      </c>
      <c r="K108" s="767" t="s">
        <v>28</v>
      </c>
      <c r="L108" s="501">
        <v>2</v>
      </c>
      <c r="M108" s="572">
        <v>5312</v>
      </c>
      <c r="N108" s="844" t="s">
        <v>207</v>
      </c>
      <c r="O108" s="403"/>
      <c r="P108" s="776">
        <v>2612000</v>
      </c>
      <c r="Q108" s="777">
        <f>SUM(P108/M108)</f>
        <v>491.7168674698795</v>
      </c>
      <c r="R108" s="396"/>
    </row>
    <row r="109" spans="1:17" s="155" customFormat="1" ht="12.75">
      <c r="A109" s="34"/>
      <c r="B109" s="154" t="s">
        <v>24</v>
      </c>
      <c r="C109" s="159"/>
      <c r="D109" s="198"/>
      <c r="E109" s="267"/>
      <c r="F109" s="307"/>
      <c r="G109" s="267"/>
      <c r="H109" s="308"/>
      <c r="I109" s="268"/>
      <c r="J109" s="309"/>
      <c r="K109" s="293"/>
      <c r="L109" s="307"/>
      <c r="M109" s="267"/>
      <c r="N109" s="310"/>
      <c r="O109" s="310"/>
      <c r="P109" s="294"/>
      <c r="Q109" s="483"/>
    </row>
    <row r="110" spans="1:18" ht="11.25" customHeight="1">
      <c r="A110" s="339"/>
      <c r="B110" s="35" t="s">
        <v>25</v>
      </c>
      <c r="C110" s="35"/>
      <c r="D110" s="158"/>
      <c r="E110" s="38"/>
      <c r="F110" s="45"/>
      <c r="G110" s="97"/>
      <c r="H110" s="66"/>
      <c r="I110" s="17"/>
      <c r="J110" s="37"/>
      <c r="K110" s="153"/>
      <c r="L110" s="66"/>
      <c r="M110" s="38"/>
      <c r="N110" s="98"/>
      <c r="O110" s="109"/>
      <c r="P110" s="74"/>
      <c r="Q110" s="464"/>
      <c r="R110" s="12"/>
    </row>
    <row r="111" spans="1:18" ht="13.5" customHeight="1" thickBot="1">
      <c r="A111" s="372"/>
      <c r="B111" s="23" t="s">
        <v>26</v>
      </c>
      <c r="C111" s="204"/>
      <c r="D111" s="205">
        <v>1</v>
      </c>
      <c r="E111" s="804" t="s">
        <v>191</v>
      </c>
      <c r="F111" s="804"/>
      <c r="G111" s="392" t="s">
        <v>89</v>
      </c>
      <c r="H111" s="259" t="s">
        <v>89</v>
      </c>
      <c r="I111" s="521">
        <v>2</v>
      </c>
      <c r="J111" s="258" t="s">
        <v>27</v>
      </c>
      <c r="K111" s="439" t="s">
        <v>31</v>
      </c>
      <c r="L111" s="259">
        <v>2</v>
      </c>
      <c r="M111" s="392" t="s">
        <v>215</v>
      </c>
      <c r="N111" s="393" t="s">
        <v>217</v>
      </c>
      <c r="O111" s="393" t="s">
        <v>216</v>
      </c>
      <c r="P111" s="393"/>
      <c r="Q111" s="522" t="s">
        <v>218</v>
      </c>
      <c r="R111" s="248"/>
    </row>
    <row r="112" spans="1:18" ht="12.75">
      <c r="A112" s="26" t="s">
        <v>57</v>
      </c>
      <c r="B112" s="28" t="s">
        <v>19</v>
      </c>
      <c r="C112" s="337" t="s">
        <v>167</v>
      </c>
      <c r="D112" s="618">
        <v>4</v>
      </c>
      <c r="E112" s="619"/>
      <c r="F112" s="620" t="s">
        <v>161</v>
      </c>
      <c r="G112" s="621">
        <v>3</v>
      </c>
      <c r="H112" s="622" t="s">
        <v>78</v>
      </c>
      <c r="I112" s="623">
        <v>1</v>
      </c>
      <c r="J112" s="624" t="s">
        <v>27</v>
      </c>
      <c r="K112" s="625" t="s">
        <v>88</v>
      </c>
      <c r="L112" s="624">
        <v>2</v>
      </c>
      <c r="M112" s="623">
        <v>2391</v>
      </c>
      <c r="N112" s="626"/>
      <c r="O112" s="627"/>
      <c r="P112" s="626">
        <v>1100000</v>
      </c>
      <c r="Q112" s="628">
        <f>SUM(P112/M112)</f>
        <v>460.0585529067336</v>
      </c>
      <c r="R112" s="2"/>
    </row>
    <row r="113" spans="1:18" ht="12.75">
      <c r="A113" s="26"/>
      <c r="B113" s="28"/>
      <c r="C113" s="337" t="s">
        <v>125</v>
      </c>
      <c r="D113" s="618"/>
      <c r="E113" s="619" t="s">
        <v>33</v>
      </c>
      <c r="F113" s="620" t="s">
        <v>161</v>
      </c>
      <c r="G113" s="621">
        <v>4</v>
      </c>
      <c r="H113" s="622" t="s">
        <v>39</v>
      </c>
      <c r="I113" s="623">
        <v>2</v>
      </c>
      <c r="J113" s="624" t="s">
        <v>40</v>
      </c>
      <c r="K113" s="625" t="s">
        <v>28</v>
      </c>
      <c r="L113" s="624">
        <v>2</v>
      </c>
      <c r="M113" s="623">
        <v>3236</v>
      </c>
      <c r="N113" s="626">
        <v>949000</v>
      </c>
      <c r="O113" s="627"/>
      <c r="P113" s="626">
        <v>910000</v>
      </c>
      <c r="Q113" s="628">
        <f>SUM(P113/M113)</f>
        <v>281.2113720642769</v>
      </c>
      <c r="R113" s="2"/>
    </row>
    <row r="114" spans="1:18" ht="12.75">
      <c r="A114" s="26"/>
      <c r="B114" s="28"/>
      <c r="C114" s="337" t="s">
        <v>116</v>
      </c>
      <c r="D114" s="618"/>
      <c r="E114" s="453" t="s">
        <v>35</v>
      </c>
      <c r="F114" s="630" t="s">
        <v>30</v>
      </c>
      <c r="G114" s="362">
        <v>4</v>
      </c>
      <c r="H114" s="631" t="s">
        <v>39</v>
      </c>
      <c r="I114" s="361">
        <v>2</v>
      </c>
      <c r="J114" s="366" t="s">
        <v>27</v>
      </c>
      <c r="K114" s="363" t="s">
        <v>88</v>
      </c>
      <c r="L114" s="366">
        <v>2</v>
      </c>
      <c r="M114" s="361">
        <v>3060</v>
      </c>
      <c r="N114" s="585">
        <v>989000</v>
      </c>
      <c r="O114" s="454"/>
      <c r="P114" s="585">
        <v>936500</v>
      </c>
      <c r="Q114" s="629">
        <f>SUM(P114/M114)</f>
        <v>306.0457516339869</v>
      </c>
      <c r="R114" s="2"/>
    </row>
    <row r="115" spans="1:18" ht="12.75">
      <c r="A115" s="26"/>
      <c r="B115" s="44"/>
      <c r="C115" s="37" t="s">
        <v>115</v>
      </c>
      <c r="D115" s="386"/>
      <c r="E115" s="66" t="s">
        <v>117</v>
      </c>
      <c r="F115" s="17" t="s">
        <v>33</v>
      </c>
      <c r="G115" s="37">
        <v>4</v>
      </c>
      <c r="H115" s="38" t="s">
        <v>39</v>
      </c>
      <c r="I115" s="37">
        <v>2</v>
      </c>
      <c r="J115" s="17" t="s">
        <v>27</v>
      </c>
      <c r="K115" s="37" t="s">
        <v>88</v>
      </c>
      <c r="L115" s="17">
        <v>2</v>
      </c>
      <c r="M115" s="37">
        <v>3098</v>
      </c>
      <c r="N115" s="458">
        <v>1500000</v>
      </c>
      <c r="O115" s="37"/>
      <c r="P115" s="458">
        <v>1500000</v>
      </c>
      <c r="Q115" s="485">
        <f>SUM(P115/M115)</f>
        <v>484.1833440929632</v>
      </c>
      <c r="R115" s="2"/>
    </row>
    <row r="116" spans="1:17" s="155" customFormat="1" ht="12.75">
      <c r="A116" s="26"/>
      <c r="B116" s="154" t="s">
        <v>24</v>
      </c>
      <c r="C116" s="387"/>
      <c r="D116" s="455"/>
      <c r="E116" s="229"/>
      <c r="F116" s="284"/>
      <c r="G116" s="236"/>
      <c r="H116" s="227"/>
      <c r="I116" s="229"/>
      <c r="J116" s="317"/>
      <c r="K116" s="315"/>
      <c r="L116" s="290"/>
      <c r="M116" s="227"/>
      <c r="N116" s="316"/>
      <c r="O116" s="235"/>
      <c r="P116" s="323"/>
      <c r="Q116" s="467"/>
    </row>
    <row r="117" spans="1:18" ht="11.25" customHeight="1">
      <c r="A117" s="339"/>
      <c r="B117" s="35" t="s">
        <v>25</v>
      </c>
      <c r="C117" s="35"/>
      <c r="D117" s="158"/>
      <c r="E117" s="38"/>
      <c r="F117" s="456"/>
      <c r="G117" s="457"/>
      <c r="H117" s="69"/>
      <c r="I117" s="17"/>
      <c r="J117" s="37"/>
      <c r="K117" s="153"/>
      <c r="L117" s="66"/>
      <c r="M117" s="38"/>
      <c r="N117" s="98"/>
      <c r="O117" s="109"/>
      <c r="P117" s="74"/>
      <c r="Q117" s="464"/>
      <c r="R117" s="12"/>
    </row>
    <row r="118" spans="1:18" s="434" customFormat="1" ht="12.75" customHeight="1" thickBot="1">
      <c r="A118" s="435"/>
      <c r="B118" s="306" t="s">
        <v>26</v>
      </c>
      <c r="C118" s="587"/>
      <c r="D118" s="586"/>
      <c r="E118" s="523"/>
      <c r="F118" s="524"/>
      <c r="G118" s="330"/>
      <c r="H118" s="525"/>
      <c r="I118" s="328"/>
      <c r="J118" s="329"/>
      <c r="K118" s="526"/>
      <c r="L118" s="329"/>
      <c r="M118" s="328"/>
      <c r="N118" s="527"/>
      <c r="O118" s="528"/>
      <c r="P118" s="527"/>
      <c r="Q118" s="529"/>
      <c r="R118" s="436"/>
    </row>
    <row r="119" spans="1:18" ht="13.5" customHeight="1">
      <c r="A119" s="846"/>
      <c r="B119" s="54"/>
      <c r="C119" s="100"/>
      <c r="D119" s="54"/>
      <c r="E119" s="847"/>
      <c r="F119" s="847"/>
      <c r="G119" s="271"/>
      <c r="H119" s="271"/>
      <c r="I119" s="221"/>
      <c r="J119" s="221"/>
      <c r="K119" s="416"/>
      <c r="L119" s="271"/>
      <c r="M119" s="271"/>
      <c r="N119" s="562"/>
      <c r="O119" s="562"/>
      <c r="P119" s="562"/>
      <c r="Q119" s="848"/>
      <c r="R119" s="248"/>
    </row>
    <row r="120" spans="1:18" ht="13.5" customHeight="1">
      <c r="A120" s="846"/>
      <c r="B120" s="54"/>
      <c r="C120" s="100"/>
      <c r="D120" s="54"/>
      <c r="E120" s="847"/>
      <c r="F120" s="847"/>
      <c r="G120" s="271"/>
      <c r="H120" s="271"/>
      <c r="I120" s="221"/>
      <c r="J120" s="221"/>
      <c r="K120" s="416"/>
      <c r="L120" s="271"/>
      <c r="M120" s="271"/>
      <c r="N120" s="562"/>
      <c r="O120" s="562"/>
      <c r="P120" s="562"/>
      <c r="Q120" s="848"/>
      <c r="R120" s="248"/>
    </row>
    <row r="121" spans="1:18" ht="13.5" customHeight="1">
      <c r="A121" s="846"/>
      <c r="B121" s="54"/>
      <c r="C121" s="100"/>
      <c r="D121" s="54"/>
      <c r="E121" s="847"/>
      <c r="F121" s="847"/>
      <c r="G121" s="271"/>
      <c r="H121" s="271"/>
      <c r="I121" s="221"/>
      <c r="J121" s="221"/>
      <c r="K121" s="416"/>
      <c r="L121" s="271"/>
      <c r="M121" s="271"/>
      <c r="N121" s="562"/>
      <c r="O121" s="562"/>
      <c r="P121" s="562"/>
      <c r="Q121" s="848"/>
      <c r="R121" s="248"/>
    </row>
    <row r="122" spans="1:18" ht="13.5" customHeight="1">
      <c r="A122" s="846"/>
      <c r="B122" s="54"/>
      <c r="C122" s="100"/>
      <c r="D122" s="54"/>
      <c r="E122" s="847"/>
      <c r="F122" s="847"/>
      <c r="G122" s="271"/>
      <c r="H122" s="271"/>
      <c r="I122" s="221"/>
      <c r="J122" s="221"/>
      <c r="K122" s="416"/>
      <c r="L122" s="271"/>
      <c r="M122" s="271"/>
      <c r="N122" s="562"/>
      <c r="O122" s="562"/>
      <c r="P122" s="562"/>
      <c r="Q122" s="848"/>
      <c r="R122" s="248"/>
    </row>
    <row r="123" spans="1:18" ht="13.5" customHeight="1">
      <c r="A123" s="846"/>
      <c r="B123" s="54"/>
      <c r="C123" s="100"/>
      <c r="D123" s="54"/>
      <c r="E123" s="847"/>
      <c r="F123" s="847"/>
      <c r="G123" s="271"/>
      <c r="H123" s="271"/>
      <c r="I123" s="221"/>
      <c r="J123" s="221"/>
      <c r="K123" s="416"/>
      <c r="L123" s="271"/>
      <c r="M123" s="271"/>
      <c r="N123" s="562"/>
      <c r="O123" s="562"/>
      <c r="P123" s="562"/>
      <c r="Q123" s="848"/>
      <c r="R123" s="248"/>
    </row>
    <row r="124" spans="1:18" ht="13.5" customHeight="1">
      <c r="A124" s="846"/>
      <c r="B124" s="54"/>
      <c r="C124" s="100"/>
      <c r="D124" s="54"/>
      <c r="E124" s="847"/>
      <c r="F124" s="847"/>
      <c r="G124" s="271"/>
      <c r="H124" s="271"/>
      <c r="I124" s="221"/>
      <c r="J124" s="221"/>
      <c r="K124" s="416"/>
      <c r="L124" s="271"/>
      <c r="M124" s="271"/>
      <c r="N124" s="562"/>
      <c r="O124" s="562"/>
      <c r="P124" s="562"/>
      <c r="Q124" s="848"/>
      <c r="R124" s="248"/>
    </row>
    <row r="125" spans="1:18" ht="13.5" customHeight="1">
      <c r="A125" s="846"/>
      <c r="B125" s="54"/>
      <c r="C125" s="100"/>
      <c r="D125" s="54"/>
      <c r="E125" s="847"/>
      <c r="F125" s="847"/>
      <c r="G125" s="271"/>
      <c r="H125" s="271"/>
      <c r="I125" s="221"/>
      <c r="J125" s="221"/>
      <c r="K125" s="416"/>
      <c r="L125" s="271"/>
      <c r="M125" s="271"/>
      <c r="N125" s="562"/>
      <c r="O125" s="562"/>
      <c r="P125" s="562"/>
      <c r="Q125" s="848"/>
      <c r="R125" s="248"/>
    </row>
    <row r="126" spans="1:17" ht="21">
      <c r="A126" s="1" t="s">
        <v>69</v>
      </c>
      <c r="B126" s="2"/>
      <c r="C126" s="2"/>
      <c r="D126" s="2"/>
      <c r="E126" s="2"/>
      <c r="F126" s="3"/>
      <c r="G126" s="3"/>
      <c r="H126" s="57"/>
      <c r="I126" s="3"/>
      <c r="J126" s="3"/>
      <c r="K126" s="3"/>
      <c r="M126" s="4"/>
      <c r="N126" s="3" t="s">
        <v>71</v>
      </c>
      <c r="O126" s="141" t="s">
        <v>74</v>
      </c>
      <c r="P126" s="71"/>
      <c r="Q126" s="71" t="s">
        <v>73</v>
      </c>
    </row>
    <row r="127" spans="1:16" ht="17.25">
      <c r="A127" s="91" t="s">
        <v>284</v>
      </c>
      <c r="B127" s="2"/>
      <c r="C127" s="2"/>
      <c r="D127" s="2"/>
      <c r="E127" s="2"/>
      <c r="F127" s="3"/>
      <c r="G127" s="3"/>
      <c r="H127" s="4"/>
      <c r="I127" s="3"/>
      <c r="J127" s="3"/>
      <c r="K127" s="3"/>
      <c r="M127" s="4"/>
      <c r="N127" s="3"/>
      <c r="P127" s="70" t="s">
        <v>82</v>
      </c>
    </row>
    <row r="128" spans="1:16" ht="17.25">
      <c r="A128" s="183" t="s">
        <v>286</v>
      </c>
      <c r="B128" s="2"/>
      <c r="C128" s="2"/>
      <c r="D128" s="2"/>
      <c r="E128" s="2"/>
      <c r="F128" s="3"/>
      <c r="G128" s="3"/>
      <c r="H128" s="4"/>
      <c r="I128" s="3"/>
      <c r="J128" s="3"/>
      <c r="K128" s="3"/>
      <c r="M128" s="4"/>
      <c r="N128" s="3"/>
      <c r="O128" s="142" t="s">
        <v>75</v>
      </c>
      <c r="P128" s="142"/>
    </row>
    <row r="129" spans="1:15" ht="12.75">
      <c r="A129" s="5"/>
      <c r="B129" s="2"/>
      <c r="C129" s="2"/>
      <c r="D129" s="2"/>
      <c r="E129" s="2"/>
      <c r="F129" s="3"/>
      <c r="G129" s="3"/>
      <c r="H129" s="4"/>
      <c r="I129" s="3"/>
      <c r="J129" s="3"/>
      <c r="K129" s="3"/>
      <c r="M129" s="90"/>
      <c r="N129" s="3" t="s">
        <v>72</v>
      </c>
      <c r="O129" s="843" t="s">
        <v>288</v>
      </c>
    </row>
    <row r="130" spans="1:15" ht="12.75">
      <c r="A130" s="5"/>
      <c r="B130" s="2"/>
      <c r="C130" s="2" t="s">
        <v>90</v>
      </c>
      <c r="D130" s="2"/>
      <c r="E130" s="2"/>
      <c r="F130" s="3"/>
      <c r="G130" s="3"/>
      <c r="H130" s="4"/>
      <c r="I130" s="3"/>
      <c r="J130" s="3"/>
      <c r="K130" s="3"/>
      <c r="M130" s="4"/>
      <c r="N130" s="3"/>
      <c r="O130" s="177" t="s">
        <v>299</v>
      </c>
    </row>
    <row r="131" spans="1:14" ht="6" customHeight="1">
      <c r="A131" s="5"/>
      <c r="B131" s="2"/>
      <c r="C131" s="2"/>
      <c r="D131" s="2"/>
      <c r="E131" s="2"/>
      <c r="F131" s="3"/>
      <c r="G131" s="3"/>
      <c r="H131" s="4"/>
      <c r="I131" s="3"/>
      <c r="J131" s="3"/>
      <c r="K131" s="3"/>
      <c r="M131" s="4"/>
      <c r="N131" s="3"/>
    </row>
    <row r="132" spans="1:17" s="114" customFormat="1" ht="13.5">
      <c r="A132" s="114" t="s">
        <v>67</v>
      </c>
      <c r="B132" s="115"/>
      <c r="C132" s="115"/>
      <c r="D132" s="115"/>
      <c r="E132" s="115"/>
      <c r="F132" s="115"/>
      <c r="G132" s="115"/>
      <c r="H132" s="4"/>
      <c r="I132" s="115"/>
      <c r="J132" s="115"/>
      <c r="K132" s="115"/>
      <c r="M132" s="116"/>
      <c r="N132" s="115"/>
      <c r="O132" s="117"/>
      <c r="P132" s="117"/>
      <c r="Q132" s="117"/>
    </row>
    <row r="133" spans="1:17" s="114" customFormat="1" ht="13.5">
      <c r="A133" s="114" t="s">
        <v>68</v>
      </c>
      <c r="B133" s="115"/>
      <c r="C133" s="115"/>
      <c r="D133" s="115"/>
      <c r="E133" s="115"/>
      <c r="F133" s="115"/>
      <c r="G133" s="118"/>
      <c r="H133" s="116"/>
      <c r="I133" s="118"/>
      <c r="J133" s="118"/>
      <c r="K133" s="118"/>
      <c r="L133" s="120"/>
      <c r="M133" s="119"/>
      <c r="N133" s="118"/>
      <c r="O133" s="117"/>
      <c r="P133" s="117"/>
      <c r="Q133" s="117"/>
    </row>
    <row r="134" spans="1:17" s="123" customFormat="1" ht="12.75" customHeight="1">
      <c r="A134" s="114" t="s">
        <v>80</v>
      </c>
      <c r="B134" s="115"/>
      <c r="C134" s="115"/>
      <c r="D134" s="115"/>
      <c r="E134" s="115"/>
      <c r="F134" s="121"/>
      <c r="G134" s="121"/>
      <c r="H134" s="119"/>
      <c r="I134" s="121"/>
      <c r="J134" s="121"/>
      <c r="K134" s="121"/>
      <c r="M134" s="122"/>
      <c r="N134" s="121"/>
      <c r="O134" s="124"/>
      <c r="P134" s="124"/>
      <c r="Q134" s="124"/>
    </row>
    <row r="135" spans="1:14" ht="6.75" customHeight="1">
      <c r="A135" s="92"/>
      <c r="B135" s="2"/>
      <c r="C135" s="2"/>
      <c r="D135" s="2"/>
      <c r="E135" s="2"/>
      <c r="F135" s="3"/>
      <c r="G135" s="3"/>
      <c r="H135" s="122"/>
      <c r="I135" s="3"/>
      <c r="J135" s="3"/>
      <c r="K135" s="3"/>
      <c r="M135" s="4"/>
      <c r="N135" s="3"/>
    </row>
    <row r="136" spans="1:17" s="12" customFormat="1" ht="13.5" customHeight="1">
      <c r="A136" s="12" t="s">
        <v>96</v>
      </c>
      <c r="B136" s="2"/>
      <c r="C136" s="2"/>
      <c r="D136" s="2"/>
      <c r="E136" s="2"/>
      <c r="F136" s="125"/>
      <c r="G136" s="125"/>
      <c r="H136" s="4"/>
      <c r="I136" s="125"/>
      <c r="J136" s="125"/>
      <c r="K136" s="125"/>
      <c r="M136" s="14"/>
      <c r="N136" s="125"/>
      <c r="O136" s="126"/>
      <c r="P136" s="126"/>
      <c r="Q136" s="126"/>
    </row>
    <row r="137" spans="1:17" s="12" customFormat="1" ht="12.75">
      <c r="A137" s="12" t="s">
        <v>285</v>
      </c>
      <c r="B137" s="2"/>
      <c r="C137" s="2"/>
      <c r="D137" s="2"/>
      <c r="E137" s="2"/>
      <c r="F137" s="125"/>
      <c r="G137" s="125"/>
      <c r="H137" s="14"/>
      <c r="I137" s="125"/>
      <c r="J137" s="125"/>
      <c r="K137" s="125"/>
      <c r="M137" s="14"/>
      <c r="N137" s="125"/>
      <c r="O137" s="126"/>
      <c r="P137" s="126"/>
      <c r="Q137" s="126"/>
    </row>
    <row r="138" spans="1:17" s="12" customFormat="1" ht="12.75" customHeight="1">
      <c r="A138" s="12" t="s">
        <v>97</v>
      </c>
      <c r="B138" s="2"/>
      <c r="C138" s="2"/>
      <c r="D138" s="2"/>
      <c r="E138" s="2"/>
      <c r="F138" s="125"/>
      <c r="G138" s="14"/>
      <c r="H138" s="14"/>
      <c r="I138" s="14"/>
      <c r="J138" s="14"/>
      <c r="K138" s="14"/>
      <c r="L138" s="13"/>
      <c r="M138" s="14"/>
      <c r="N138" s="125"/>
      <c r="O138" s="126"/>
      <c r="P138" s="139"/>
      <c r="Q138" s="139"/>
    </row>
    <row r="139" spans="2:17" s="12" customFormat="1" ht="8.25" customHeight="1" thickBot="1">
      <c r="B139" s="2"/>
      <c r="C139" s="2"/>
      <c r="D139" s="2"/>
      <c r="E139" s="2"/>
      <c r="F139" s="125"/>
      <c r="G139" s="14"/>
      <c r="H139" s="50"/>
      <c r="I139" s="14"/>
      <c r="J139" s="14"/>
      <c r="K139" s="14"/>
      <c r="L139" s="13"/>
      <c r="M139" s="14"/>
      <c r="N139" s="125"/>
      <c r="O139" s="126"/>
      <c r="P139" s="139"/>
      <c r="Q139" s="139"/>
    </row>
    <row r="140" spans="1:18" ht="13.5" customHeight="1">
      <c r="A140" s="22" t="s">
        <v>4</v>
      </c>
      <c r="B140" s="19" t="s">
        <v>5</v>
      </c>
      <c r="C140" s="22" t="s">
        <v>76</v>
      </c>
      <c r="D140" s="21" t="s">
        <v>65</v>
      </c>
      <c r="E140" s="22" t="s">
        <v>6</v>
      </c>
      <c r="F140" s="21" t="s">
        <v>6</v>
      </c>
      <c r="G140" s="22" t="s">
        <v>7</v>
      </c>
      <c r="H140" s="52" t="s">
        <v>8</v>
      </c>
      <c r="I140" s="21" t="s">
        <v>9</v>
      </c>
      <c r="J140" s="19" t="s">
        <v>10</v>
      </c>
      <c r="K140" s="19" t="s">
        <v>11</v>
      </c>
      <c r="L140" s="22" t="s">
        <v>12</v>
      </c>
      <c r="M140" s="19" t="s">
        <v>13</v>
      </c>
      <c r="N140" s="22" t="s">
        <v>14</v>
      </c>
      <c r="O140" s="22" t="s">
        <v>15</v>
      </c>
      <c r="P140" s="140" t="s">
        <v>16</v>
      </c>
      <c r="Q140" s="460" t="s">
        <v>17</v>
      </c>
      <c r="R140" s="2"/>
    </row>
    <row r="141" spans="1:18" ht="13.5" thickBot="1">
      <c r="A141" s="51"/>
      <c r="B141" s="24"/>
      <c r="C141" s="23"/>
      <c r="D141" s="23" t="s">
        <v>47</v>
      </c>
      <c r="E141" s="23" t="s">
        <v>18</v>
      </c>
      <c r="F141" s="18" t="s">
        <v>19</v>
      </c>
      <c r="G141" s="23"/>
      <c r="H141" s="25" t="s">
        <v>20</v>
      </c>
      <c r="I141" s="25"/>
      <c r="J141" s="25"/>
      <c r="K141" s="18"/>
      <c r="L141" s="24"/>
      <c r="M141" s="23" t="s">
        <v>21</v>
      </c>
      <c r="N141" s="25" t="s">
        <v>22</v>
      </c>
      <c r="O141" s="24" t="s">
        <v>22</v>
      </c>
      <c r="P141" s="23"/>
      <c r="Q141" s="484" t="s">
        <v>21</v>
      </c>
      <c r="R141" s="2"/>
    </row>
    <row r="142" spans="1:17" s="12" customFormat="1" ht="12.75" customHeight="1">
      <c r="A142" s="26" t="s">
        <v>66</v>
      </c>
      <c r="B142" s="28" t="s">
        <v>19</v>
      </c>
      <c r="C142" s="552" t="s">
        <v>106</v>
      </c>
      <c r="D142" s="20">
        <v>7</v>
      </c>
      <c r="E142" s="583" t="s">
        <v>107</v>
      </c>
      <c r="F142" s="30" t="s">
        <v>35</v>
      </c>
      <c r="G142" s="234">
        <v>3</v>
      </c>
      <c r="H142" s="236" t="s">
        <v>78</v>
      </c>
      <c r="I142" s="227">
        <v>1</v>
      </c>
      <c r="J142" s="230" t="s">
        <v>27</v>
      </c>
      <c r="K142" s="584" t="s">
        <v>28</v>
      </c>
      <c r="L142" s="229">
        <v>2</v>
      </c>
      <c r="M142" s="227">
        <v>2571</v>
      </c>
      <c r="N142" s="235">
        <v>1100000</v>
      </c>
      <c r="O142" s="182"/>
      <c r="P142" s="553">
        <v>950000</v>
      </c>
      <c r="Q142" s="459">
        <f aca="true" t="shared" si="2" ref="Q142:Q148">SUM(P142/M142)</f>
        <v>369.5060287825749</v>
      </c>
    </row>
    <row r="143" spans="1:17" s="12" customFormat="1" ht="12.75" customHeight="1">
      <c r="A143" s="34"/>
      <c r="B143" s="20"/>
      <c r="C143" s="14" t="s">
        <v>131</v>
      </c>
      <c r="D143" s="28"/>
      <c r="E143" s="680" t="s">
        <v>30</v>
      </c>
      <c r="F143" s="17" t="s">
        <v>119</v>
      </c>
      <c r="G143" s="178">
        <v>3</v>
      </c>
      <c r="H143" s="606" t="s">
        <v>78</v>
      </c>
      <c r="I143" s="360">
        <v>1</v>
      </c>
      <c r="J143" s="557" t="s">
        <v>27</v>
      </c>
      <c r="K143" s="681"/>
      <c r="L143" s="157">
        <v>2</v>
      </c>
      <c r="M143" s="178">
        <v>2750</v>
      </c>
      <c r="N143" s="168">
        <v>1650000</v>
      </c>
      <c r="O143" s="180"/>
      <c r="P143" s="558">
        <v>1650000</v>
      </c>
      <c r="Q143" s="559">
        <f t="shared" si="2"/>
        <v>600</v>
      </c>
    </row>
    <row r="144" spans="1:17" s="12" customFormat="1" ht="12.75" customHeight="1">
      <c r="A144" s="34"/>
      <c r="B144" s="28"/>
      <c r="C144" s="552" t="s">
        <v>132</v>
      </c>
      <c r="D144" s="28"/>
      <c r="E144" s="583" t="s">
        <v>35</v>
      </c>
      <c r="F144" s="30" t="s">
        <v>119</v>
      </c>
      <c r="G144" s="234">
        <v>4</v>
      </c>
      <c r="H144" s="236" t="s">
        <v>78</v>
      </c>
      <c r="I144" s="227">
        <v>1</v>
      </c>
      <c r="J144" s="230" t="s">
        <v>27</v>
      </c>
      <c r="K144" s="584"/>
      <c r="L144" s="229">
        <v>3</v>
      </c>
      <c r="M144" s="227">
        <v>2871</v>
      </c>
      <c r="N144" s="235">
        <v>2295000</v>
      </c>
      <c r="O144" s="182"/>
      <c r="P144" s="553">
        <v>1995000</v>
      </c>
      <c r="Q144" s="459">
        <f t="shared" si="2"/>
        <v>694.8798328108672</v>
      </c>
    </row>
    <row r="145" spans="1:17" s="12" customFormat="1" ht="12.75" customHeight="1">
      <c r="A145" s="26"/>
      <c r="B145" s="28"/>
      <c r="C145" s="30" t="s">
        <v>178</v>
      </c>
      <c r="D145" s="28"/>
      <c r="E145" s="554" t="s">
        <v>128</v>
      </c>
      <c r="F145" s="37" t="s">
        <v>169</v>
      </c>
      <c r="G145" s="157">
        <v>4</v>
      </c>
      <c r="H145" s="556" t="s">
        <v>179</v>
      </c>
      <c r="I145" s="157">
        <v>2</v>
      </c>
      <c r="J145" s="557" t="s">
        <v>27</v>
      </c>
      <c r="K145" s="143"/>
      <c r="L145" s="178">
        <v>3</v>
      </c>
      <c r="M145" s="157">
        <v>4211</v>
      </c>
      <c r="N145" s="168">
        <v>2599000</v>
      </c>
      <c r="O145" s="180"/>
      <c r="P145" s="558">
        <v>2150000</v>
      </c>
      <c r="Q145" s="559">
        <f t="shared" si="2"/>
        <v>510.5675611493707</v>
      </c>
    </row>
    <row r="146" spans="1:17" s="12" customFormat="1" ht="12.75" customHeight="1">
      <c r="A146" s="26"/>
      <c r="B146" s="20"/>
      <c r="C146" s="14" t="s">
        <v>208</v>
      </c>
      <c r="D146" s="28"/>
      <c r="E146" s="786" t="s">
        <v>169</v>
      </c>
      <c r="F146" s="14" t="s">
        <v>198</v>
      </c>
      <c r="G146" s="787">
        <v>5</v>
      </c>
      <c r="H146" s="284" t="s">
        <v>126</v>
      </c>
      <c r="I146" s="255">
        <v>1</v>
      </c>
      <c r="J146" s="228" t="s">
        <v>27</v>
      </c>
      <c r="K146" s="789" t="s">
        <v>28</v>
      </c>
      <c r="L146" s="227">
        <v>2</v>
      </c>
      <c r="M146" s="255">
        <v>3346</v>
      </c>
      <c r="N146" s="182">
        <v>2395000</v>
      </c>
      <c r="O146" s="264"/>
      <c r="P146" s="785">
        <v>1600000</v>
      </c>
      <c r="Q146" s="790">
        <f t="shared" si="2"/>
        <v>478.18290496114764</v>
      </c>
    </row>
    <row r="147" spans="1:17" s="12" customFormat="1" ht="12.75" customHeight="1">
      <c r="A147" s="26"/>
      <c r="B147" s="20"/>
      <c r="C147" s="14" t="s">
        <v>208</v>
      </c>
      <c r="D147" s="28"/>
      <c r="E147" s="680"/>
      <c r="F147" s="17" t="s">
        <v>209</v>
      </c>
      <c r="G147" s="178">
        <v>5</v>
      </c>
      <c r="H147" s="606" t="s">
        <v>126</v>
      </c>
      <c r="I147" s="178">
        <v>1</v>
      </c>
      <c r="J147" s="145" t="s">
        <v>27</v>
      </c>
      <c r="K147" s="530" t="s">
        <v>28</v>
      </c>
      <c r="L147" s="157">
        <v>2</v>
      </c>
      <c r="M147" s="178">
        <v>3346</v>
      </c>
      <c r="N147" s="180"/>
      <c r="O147" s="168"/>
      <c r="P147" s="705">
        <v>1925000</v>
      </c>
      <c r="Q147" s="473">
        <f>SUM(P147/M147)</f>
        <v>575.3138075313808</v>
      </c>
    </row>
    <row r="148" spans="1:17" s="12" customFormat="1" ht="12.75" customHeight="1">
      <c r="A148" s="26"/>
      <c r="B148" s="35"/>
      <c r="C148" s="17" t="s">
        <v>175</v>
      </c>
      <c r="D148" s="35"/>
      <c r="E148" s="679" t="s">
        <v>128</v>
      </c>
      <c r="F148" s="37" t="s">
        <v>176</v>
      </c>
      <c r="G148" s="555">
        <v>6</v>
      </c>
      <c r="H148" s="788" t="s">
        <v>91</v>
      </c>
      <c r="I148" s="178">
        <v>1</v>
      </c>
      <c r="J148" s="145" t="s">
        <v>27</v>
      </c>
      <c r="K148" s="530" t="s">
        <v>28</v>
      </c>
      <c r="L148" s="157">
        <v>2</v>
      </c>
      <c r="M148" s="178" t="s">
        <v>177</v>
      </c>
      <c r="N148" s="180">
        <v>2700000</v>
      </c>
      <c r="O148" s="168"/>
      <c r="P148" s="705">
        <v>2450000</v>
      </c>
      <c r="Q148" s="473">
        <f t="shared" si="2"/>
        <v>557.3248407643312</v>
      </c>
    </row>
    <row r="149" spans="1:17" s="155" customFormat="1" ht="12.75">
      <c r="A149" s="34"/>
      <c r="B149" s="28" t="s">
        <v>24</v>
      </c>
      <c r="C149" s="99"/>
      <c r="D149" s="54">
        <v>3</v>
      </c>
      <c r="E149" s="233" t="s">
        <v>209</v>
      </c>
      <c r="F149" s="80"/>
      <c r="G149" s="57" t="s">
        <v>79</v>
      </c>
      <c r="H149" s="80" t="s">
        <v>273</v>
      </c>
      <c r="I149" s="57">
        <v>2</v>
      </c>
      <c r="J149" s="30" t="s">
        <v>27</v>
      </c>
      <c r="K149" s="275"/>
      <c r="L149" s="80">
        <v>3</v>
      </c>
      <c r="M149" s="57" t="s">
        <v>275</v>
      </c>
      <c r="N149" s="285" t="s">
        <v>274</v>
      </c>
      <c r="O149" s="285" t="s">
        <v>274</v>
      </c>
      <c r="P149" s="73"/>
      <c r="Q149" s="459" t="s">
        <v>276</v>
      </c>
    </row>
    <row r="150" spans="1:17" s="13" customFormat="1" ht="12.75" customHeight="1">
      <c r="A150" s="26"/>
      <c r="B150" s="44" t="s">
        <v>25</v>
      </c>
      <c r="C150" s="44"/>
      <c r="D150" s="35"/>
      <c r="E150" s="189"/>
      <c r="F150" s="38"/>
      <c r="G150" s="66"/>
      <c r="H150" s="38"/>
      <c r="I150" s="66"/>
      <c r="J150" s="17"/>
      <c r="K150" s="151"/>
      <c r="L150" s="38"/>
      <c r="M150" s="390"/>
      <c r="N150" s="391"/>
      <c r="O150" s="391"/>
      <c r="P150" s="74"/>
      <c r="Q150" s="486"/>
    </row>
    <row r="151" spans="1:18" s="92" customFormat="1" ht="13.5" thickBot="1">
      <c r="A151" s="85"/>
      <c r="B151" s="23" t="s">
        <v>26</v>
      </c>
      <c r="C151" s="18"/>
      <c r="D151" s="388"/>
      <c r="E151" s="107"/>
      <c r="F151" s="389"/>
      <c r="G151" s="371"/>
      <c r="H151" s="127"/>
      <c r="I151" s="93"/>
      <c r="J151" s="43"/>
      <c r="K151" s="250"/>
      <c r="L151" s="107"/>
      <c r="M151" s="392"/>
      <c r="N151" s="393"/>
      <c r="O151" s="393"/>
      <c r="P151" s="203"/>
      <c r="Q151" s="487"/>
      <c r="R151" s="184"/>
    </row>
    <row r="152" spans="1:18" s="92" customFormat="1" ht="12.75">
      <c r="A152" s="163" t="s">
        <v>58</v>
      </c>
      <c r="B152" s="54" t="s">
        <v>19</v>
      </c>
      <c r="C152" s="129" t="s">
        <v>99</v>
      </c>
      <c r="D152" s="419">
        <v>7</v>
      </c>
      <c r="E152" s="509" t="s">
        <v>103</v>
      </c>
      <c r="F152" s="510" t="s">
        <v>33</v>
      </c>
      <c r="G152" s="511">
        <v>3</v>
      </c>
      <c r="H152" s="512" t="s">
        <v>41</v>
      </c>
      <c r="I152" s="513">
        <v>1</v>
      </c>
      <c r="J152" s="270" t="s">
        <v>40</v>
      </c>
      <c r="K152" s="514"/>
      <c r="L152" s="270">
        <v>2</v>
      </c>
      <c r="M152" s="515">
        <v>1721</v>
      </c>
      <c r="N152" s="516">
        <v>475000</v>
      </c>
      <c r="O152" s="517"/>
      <c r="P152" s="518">
        <v>444000</v>
      </c>
      <c r="Q152" s="519">
        <f aca="true" t="shared" si="3" ref="Q152:Q158">SUM(P152/M152)</f>
        <v>257.9895409645555</v>
      </c>
      <c r="R152" s="184"/>
    </row>
    <row r="153" spans="1:18" s="92" customFormat="1" ht="12.75">
      <c r="A153" s="26"/>
      <c r="B153" s="28"/>
      <c r="C153" s="129" t="s">
        <v>118</v>
      </c>
      <c r="D153" s="508"/>
      <c r="E153" s="346" t="s">
        <v>33</v>
      </c>
      <c r="F153" s="497" t="s">
        <v>119</v>
      </c>
      <c r="G153" s="99">
        <v>3</v>
      </c>
      <c r="H153" s="334" t="s">
        <v>41</v>
      </c>
      <c r="I153" s="102">
        <v>2</v>
      </c>
      <c r="J153" s="100" t="s">
        <v>40</v>
      </c>
      <c r="K153" s="324"/>
      <c r="L153" s="100">
        <v>2</v>
      </c>
      <c r="M153" s="102">
        <v>2313</v>
      </c>
      <c r="N153" s="325">
        <v>599000</v>
      </c>
      <c r="O153" s="101"/>
      <c r="P153" s="325">
        <v>599000</v>
      </c>
      <c r="Q153" s="491">
        <f t="shared" si="3"/>
        <v>258.97103329009946</v>
      </c>
      <c r="R153" s="184"/>
    </row>
    <row r="154" spans="1:18" s="12" customFormat="1" ht="12.75">
      <c r="A154" s="62"/>
      <c r="B154" s="30"/>
      <c r="C154" s="14" t="s">
        <v>122</v>
      </c>
      <c r="D154" s="30"/>
      <c r="E154" s="694" t="s">
        <v>111</v>
      </c>
      <c r="F154" s="589" t="s">
        <v>30</v>
      </c>
      <c r="G154" s="14">
        <v>3</v>
      </c>
      <c r="H154" s="48" t="s">
        <v>41</v>
      </c>
      <c r="I154" s="57">
        <v>2</v>
      </c>
      <c r="J154" s="30" t="s">
        <v>40</v>
      </c>
      <c r="K154" s="13"/>
      <c r="L154" s="30">
        <v>2</v>
      </c>
      <c r="M154" s="57">
        <v>2313</v>
      </c>
      <c r="N154" s="73">
        <v>675000</v>
      </c>
      <c r="O154" s="67"/>
      <c r="P154" s="73">
        <v>650000</v>
      </c>
      <c r="Q154" s="471">
        <f t="shared" si="3"/>
        <v>281.0203199308258</v>
      </c>
      <c r="R154" s="13"/>
    </row>
    <row r="155" spans="1:18" s="12" customFormat="1" ht="12.75">
      <c r="A155" s="62"/>
      <c r="B155" s="30"/>
      <c r="C155" s="40" t="s">
        <v>181</v>
      </c>
      <c r="D155" s="40"/>
      <c r="E155" s="603" t="s">
        <v>176</v>
      </c>
      <c r="F155" s="345" t="s">
        <v>169</v>
      </c>
      <c r="G155" s="17">
        <v>3</v>
      </c>
      <c r="H155" s="45" t="s">
        <v>41</v>
      </c>
      <c r="I155" s="38">
        <v>2</v>
      </c>
      <c r="J155" s="37" t="s">
        <v>40</v>
      </c>
      <c r="K155" s="16"/>
      <c r="L155" s="37">
        <v>2</v>
      </c>
      <c r="M155" s="38">
        <v>2313</v>
      </c>
      <c r="N155" s="74">
        <v>689900</v>
      </c>
      <c r="O155" s="68"/>
      <c r="P155" s="199">
        <v>700000</v>
      </c>
      <c r="Q155" s="468">
        <f t="shared" si="3"/>
        <v>302.63726761781237</v>
      </c>
      <c r="R155" s="13"/>
    </row>
    <row r="156" spans="1:18" s="12" customFormat="1" ht="12.75">
      <c r="A156" s="62"/>
      <c r="B156" s="30"/>
      <c r="C156" s="14" t="s">
        <v>149</v>
      </c>
      <c r="D156" s="30"/>
      <c r="E156" s="81" t="s">
        <v>33</v>
      </c>
      <c r="F156" s="589" t="s">
        <v>143</v>
      </c>
      <c r="G156" s="54">
        <v>5</v>
      </c>
      <c r="H156" s="48" t="s">
        <v>126</v>
      </c>
      <c r="I156" s="57">
        <v>2</v>
      </c>
      <c r="J156" s="30" t="s">
        <v>27</v>
      </c>
      <c r="K156" s="13"/>
      <c r="L156" s="30">
        <v>2</v>
      </c>
      <c r="M156" s="57">
        <v>3196</v>
      </c>
      <c r="N156" s="73">
        <v>749000</v>
      </c>
      <c r="O156" s="67"/>
      <c r="P156" s="231">
        <v>745000</v>
      </c>
      <c r="Q156" s="604">
        <f t="shared" si="3"/>
        <v>233.10387984981227</v>
      </c>
      <c r="R156" s="13"/>
    </row>
    <row r="157" spans="1:18" s="12" customFormat="1" ht="12.75">
      <c r="A157" s="62"/>
      <c r="B157" s="30"/>
      <c r="C157" s="14" t="s">
        <v>210</v>
      </c>
      <c r="D157" s="30"/>
      <c r="E157" s="81" t="s">
        <v>198</v>
      </c>
      <c r="F157" s="589" t="s">
        <v>209</v>
      </c>
      <c r="G157" s="14">
        <v>5</v>
      </c>
      <c r="H157" s="48" t="s">
        <v>126</v>
      </c>
      <c r="I157" s="57">
        <v>2</v>
      </c>
      <c r="J157" s="30" t="s">
        <v>27</v>
      </c>
      <c r="K157" s="13"/>
      <c r="L157" s="30">
        <v>2</v>
      </c>
      <c r="M157" s="57">
        <v>3196</v>
      </c>
      <c r="N157" s="73">
        <v>859000</v>
      </c>
      <c r="O157" s="67"/>
      <c r="P157" s="231">
        <v>798000</v>
      </c>
      <c r="Q157" s="604">
        <f>SUM(P157/M157)</f>
        <v>249.68710888610764</v>
      </c>
      <c r="R157" s="13"/>
    </row>
    <row r="158" spans="1:17" s="12" customFormat="1" ht="12.75">
      <c r="A158" s="26"/>
      <c r="B158" s="35"/>
      <c r="C158" s="17" t="s">
        <v>147</v>
      </c>
      <c r="D158" s="35"/>
      <c r="E158" s="82"/>
      <c r="F158" s="66" t="s">
        <v>143</v>
      </c>
      <c r="G158" s="591" t="s">
        <v>148</v>
      </c>
      <c r="H158" s="45" t="s">
        <v>126</v>
      </c>
      <c r="I158" s="591" t="s">
        <v>81</v>
      </c>
      <c r="J158" s="37" t="s">
        <v>40</v>
      </c>
      <c r="K158" s="16"/>
      <c r="L158" s="37">
        <v>2</v>
      </c>
      <c r="M158" s="38">
        <v>3196</v>
      </c>
      <c r="N158" s="98"/>
      <c r="O158" s="109"/>
      <c r="P158" s="79">
        <v>978500</v>
      </c>
      <c r="Q158" s="468">
        <f t="shared" si="3"/>
        <v>306.1639549436796</v>
      </c>
    </row>
    <row r="159" spans="1:17" s="12" customFormat="1" ht="12.75">
      <c r="A159" s="26"/>
      <c r="B159" s="28" t="s">
        <v>24</v>
      </c>
      <c r="C159" s="129"/>
      <c r="D159" s="28">
        <v>1</v>
      </c>
      <c r="E159" s="589" t="s">
        <v>191</v>
      </c>
      <c r="F159" s="14"/>
      <c r="G159" s="48" t="s">
        <v>78</v>
      </c>
      <c r="H159" s="61" t="s">
        <v>278</v>
      </c>
      <c r="I159" s="80">
        <v>2</v>
      </c>
      <c r="J159" s="14" t="s">
        <v>40</v>
      </c>
      <c r="K159" s="31"/>
      <c r="L159" s="14">
        <v>2</v>
      </c>
      <c r="M159" s="80" t="s">
        <v>279</v>
      </c>
      <c r="N159" s="549" t="s">
        <v>280</v>
      </c>
      <c r="O159" s="730" t="s">
        <v>281</v>
      </c>
      <c r="P159" s="33"/>
      <c r="Q159" s="471" t="s">
        <v>282</v>
      </c>
    </row>
    <row r="160" spans="1:17" s="12" customFormat="1" ht="12.75">
      <c r="A160" s="62"/>
      <c r="B160" s="35" t="s">
        <v>25</v>
      </c>
      <c r="C160" s="40"/>
      <c r="D160" s="44"/>
      <c r="E160" s="345"/>
      <c r="F160" s="17"/>
      <c r="G160" s="45"/>
      <c r="H160" s="38"/>
      <c r="I160" s="66"/>
      <c r="J160" s="38"/>
      <c r="K160" s="39"/>
      <c r="L160" s="17"/>
      <c r="M160" s="66"/>
      <c r="N160" s="109"/>
      <c r="O160" s="98"/>
      <c r="P160" s="292"/>
      <c r="Q160" s="468"/>
    </row>
    <row r="161" spans="1:17" ht="12.75" hidden="1">
      <c r="A161" s="87"/>
      <c r="B161" s="20" t="s">
        <v>24</v>
      </c>
      <c r="C161" s="20"/>
      <c r="D161" s="20"/>
      <c r="E161" s="66" t="s">
        <v>56</v>
      </c>
      <c r="F161" s="17"/>
      <c r="G161" s="35">
        <v>2</v>
      </c>
      <c r="H161" s="38">
        <v>2</v>
      </c>
      <c r="I161" s="37">
        <v>1</v>
      </c>
      <c r="J161" s="17" t="s">
        <v>40</v>
      </c>
      <c r="K161" s="39"/>
      <c r="L161" s="17">
        <v>2</v>
      </c>
      <c r="M161" s="37">
        <v>1618</v>
      </c>
      <c r="N161" s="68">
        <v>325000</v>
      </c>
      <c r="O161" s="79">
        <v>325000</v>
      </c>
      <c r="P161" s="95"/>
      <c r="Q161" s="464" t="s">
        <v>86</v>
      </c>
    </row>
    <row r="162" spans="1:17" ht="12" customHeight="1" hidden="1">
      <c r="A162" s="87"/>
      <c r="B162" s="35" t="s">
        <v>25</v>
      </c>
      <c r="C162" s="35"/>
      <c r="D162" s="35"/>
      <c r="E162" s="17" t="s">
        <v>30</v>
      </c>
      <c r="F162" s="40"/>
      <c r="G162" s="35">
        <v>4</v>
      </c>
      <c r="H162" s="69">
        <v>4</v>
      </c>
      <c r="I162" s="40">
        <v>2</v>
      </c>
      <c r="J162" s="37" t="s">
        <v>40</v>
      </c>
      <c r="K162" s="39"/>
      <c r="L162" s="37">
        <v>2</v>
      </c>
      <c r="M162" s="47">
        <v>3162</v>
      </c>
      <c r="N162" s="68">
        <v>625000</v>
      </c>
      <c r="O162" s="79">
        <v>625000</v>
      </c>
      <c r="P162" s="105"/>
      <c r="Q162" s="488">
        <f>SUM(O161/M161)</f>
        <v>200.8652657601978</v>
      </c>
    </row>
    <row r="163" spans="1:17" ht="12" customHeight="1" hidden="1">
      <c r="A163" s="26"/>
      <c r="B163" s="20" t="s">
        <v>26</v>
      </c>
      <c r="C163" s="28"/>
      <c r="D163" s="20"/>
      <c r="E163" s="37" t="s">
        <v>33</v>
      </c>
      <c r="F163" s="17"/>
      <c r="G163" s="37">
        <v>2</v>
      </c>
      <c r="H163" s="38">
        <v>2</v>
      </c>
      <c r="I163" s="37">
        <v>1</v>
      </c>
      <c r="J163" s="17" t="s">
        <v>40</v>
      </c>
      <c r="K163" s="39"/>
      <c r="L163" s="17">
        <v>2</v>
      </c>
      <c r="M163" s="37">
        <v>1607</v>
      </c>
      <c r="N163" s="68">
        <v>344900</v>
      </c>
      <c r="O163" s="79">
        <v>344900</v>
      </c>
      <c r="P163" s="95"/>
      <c r="Q163" s="488">
        <f>SUM(O162/M162)</f>
        <v>197.65970904490828</v>
      </c>
    </row>
    <row r="164" spans="1:17" ht="12" customHeight="1" hidden="1">
      <c r="A164" s="26"/>
      <c r="B164" s="20"/>
      <c r="C164" s="28"/>
      <c r="D164" s="20"/>
      <c r="E164" s="63" t="s">
        <v>30</v>
      </c>
      <c r="F164" s="56"/>
      <c r="G164" s="65">
        <v>3</v>
      </c>
      <c r="H164" s="83" t="s">
        <v>41</v>
      </c>
      <c r="I164" s="55">
        <v>2</v>
      </c>
      <c r="J164" s="56" t="s">
        <v>40</v>
      </c>
      <c r="K164" s="64"/>
      <c r="L164" s="56">
        <v>2</v>
      </c>
      <c r="M164" s="55">
        <v>2313</v>
      </c>
      <c r="N164" s="75">
        <v>395000</v>
      </c>
      <c r="O164" s="84">
        <v>395000</v>
      </c>
      <c r="P164" s="64"/>
      <c r="Q164" s="488">
        <f>SUM(O163/M163)</f>
        <v>214.62352209085253</v>
      </c>
    </row>
    <row r="165" spans="1:17" ht="0.75" customHeight="1" hidden="1">
      <c r="A165" s="26"/>
      <c r="B165" s="20"/>
      <c r="C165" s="28"/>
      <c r="D165" s="20"/>
      <c r="E165" s="48" t="s">
        <v>30</v>
      </c>
      <c r="F165" s="14"/>
      <c r="G165" s="20">
        <v>4</v>
      </c>
      <c r="H165" s="57">
        <v>4</v>
      </c>
      <c r="I165" s="30">
        <v>2</v>
      </c>
      <c r="J165" s="14" t="s">
        <v>27</v>
      </c>
      <c r="K165" s="31"/>
      <c r="L165" s="14">
        <v>2</v>
      </c>
      <c r="M165" s="30">
        <v>3162</v>
      </c>
      <c r="N165" s="73">
        <v>599900</v>
      </c>
      <c r="O165" s="33">
        <v>599900</v>
      </c>
      <c r="P165" s="31"/>
      <c r="Q165" s="489">
        <f>SUM(O164/M164)</f>
        <v>170.7738867271941</v>
      </c>
    </row>
    <row r="166" spans="1:17" ht="12" customHeight="1" thickBot="1">
      <c r="A166" s="85"/>
      <c r="B166" s="23" t="s">
        <v>26</v>
      </c>
      <c r="C166" s="24"/>
      <c r="D166" s="23">
        <v>1</v>
      </c>
      <c r="E166" s="344" t="s">
        <v>221</v>
      </c>
      <c r="F166" s="50"/>
      <c r="G166" s="359">
        <v>3</v>
      </c>
      <c r="H166" s="88">
        <v>2</v>
      </c>
      <c r="I166" s="51">
        <v>1</v>
      </c>
      <c r="J166" s="50" t="s">
        <v>40</v>
      </c>
      <c r="K166" s="49"/>
      <c r="L166" s="50">
        <v>2</v>
      </c>
      <c r="M166" s="359" t="s">
        <v>219</v>
      </c>
      <c r="N166" s="130" t="s">
        <v>220</v>
      </c>
      <c r="O166" s="130" t="s">
        <v>220</v>
      </c>
      <c r="P166" s="169"/>
      <c r="Q166" s="490" t="s">
        <v>222</v>
      </c>
    </row>
    <row r="167" spans="1:18" ht="12" customHeight="1">
      <c r="A167" s="87" t="s">
        <v>77</v>
      </c>
      <c r="B167" s="44" t="s">
        <v>19</v>
      </c>
      <c r="C167" s="37" t="s">
        <v>135</v>
      </c>
      <c r="D167" s="35">
        <v>1</v>
      </c>
      <c r="E167" s="45" t="s">
        <v>103</v>
      </c>
      <c r="F167" s="38" t="s">
        <v>119</v>
      </c>
      <c r="G167" s="35">
        <v>4</v>
      </c>
      <c r="H167" s="38" t="s">
        <v>52</v>
      </c>
      <c r="I167" s="37">
        <v>2</v>
      </c>
      <c r="J167" s="17" t="s">
        <v>27</v>
      </c>
      <c r="K167" s="39" t="s">
        <v>28</v>
      </c>
      <c r="L167" s="17">
        <v>3</v>
      </c>
      <c r="M167" s="37">
        <v>4433</v>
      </c>
      <c r="N167" s="68">
        <v>2595000</v>
      </c>
      <c r="O167" s="417"/>
      <c r="P167" s="292">
        <v>2500000</v>
      </c>
      <c r="Q167" s="468">
        <f>SUM(P167/M167)</f>
        <v>563.9521768554026</v>
      </c>
      <c r="R167" s="185"/>
    </row>
    <row r="168" spans="1:18" s="155" customFormat="1" ht="12.75">
      <c r="A168" s="26"/>
      <c r="B168" s="20" t="s">
        <v>24</v>
      </c>
      <c r="C168" s="100"/>
      <c r="D168" s="28">
        <v>2</v>
      </c>
      <c r="E168" s="233" t="s">
        <v>223</v>
      </c>
      <c r="F168" s="80"/>
      <c r="G168" s="80" t="s">
        <v>148</v>
      </c>
      <c r="H168" s="336" t="s">
        <v>248</v>
      </c>
      <c r="I168" s="57">
        <v>1</v>
      </c>
      <c r="J168" s="30" t="s">
        <v>27</v>
      </c>
      <c r="K168" s="314" t="s">
        <v>28</v>
      </c>
      <c r="L168" s="289">
        <v>3</v>
      </c>
      <c r="M168" s="57" t="s">
        <v>249</v>
      </c>
      <c r="N168" s="285" t="s">
        <v>250</v>
      </c>
      <c r="O168" s="285" t="s">
        <v>250</v>
      </c>
      <c r="P168" s="73"/>
      <c r="Q168" s="459" t="s">
        <v>251</v>
      </c>
      <c r="R168" s="13"/>
    </row>
    <row r="169" spans="1:18" s="13" customFormat="1" ht="12.75" customHeight="1">
      <c r="A169" s="26"/>
      <c r="B169" s="44" t="s">
        <v>25</v>
      </c>
      <c r="C169" s="44"/>
      <c r="D169" s="35"/>
      <c r="E169" s="189"/>
      <c r="F169" s="38"/>
      <c r="G169" s="66"/>
      <c r="H169" s="38"/>
      <c r="I169" s="66"/>
      <c r="J169" s="17"/>
      <c r="K169" s="151"/>
      <c r="L169" s="38"/>
      <c r="M169" s="66"/>
      <c r="N169" s="98"/>
      <c r="O169" s="98"/>
      <c r="P169" s="74"/>
      <c r="Q169" s="486"/>
      <c r="R169" s="12"/>
    </row>
    <row r="170" spans="1:17" s="12" customFormat="1" ht="13.5" thickBot="1">
      <c r="A170" s="169"/>
      <c r="B170" s="42" t="s">
        <v>26</v>
      </c>
      <c r="C170" s="196"/>
      <c r="D170" s="251"/>
      <c r="E170" s="249"/>
      <c r="F170" s="43"/>
      <c r="G170" s="93"/>
      <c r="H170" s="127"/>
      <c r="I170" s="43"/>
      <c r="J170" s="181"/>
      <c r="K170" s="206"/>
      <c r="L170" s="93"/>
      <c r="M170" s="127"/>
      <c r="N170" s="335"/>
      <c r="O170" s="335"/>
      <c r="P170" s="257"/>
      <c r="Q170" s="487"/>
    </row>
    <row r="171" spans="1:17" s="12" customFormat="1" ht="12.75">
      <c r="A171" s="26" t="s">
        <v>59</v>
      </c>
      <c r="B171" s="28" t="s">
        <v>19</v>
      </c>
      <c r="C171" s="129" t="s">
        <v>168</v>
      </c>
      <c r="D171" s="657">
        <v>4</v>
      </c>
      <c r="E171" s="757" t="s">
        <v>161</v>
      </c>
      <c r="F171" s="758" t="s">
        <v>169</v>
      </c>
      <c r="G171" s="511">
        <v>3</v>
      </c>
      <c r="H171" s="512" t="s">
        <v>41</v>
      </c>
      <c r="I171" s="513">
        <v>1</v>
      </c>
      <c r="J171" s="270" t="s">
        <v>40</v>
      </c>
      <c r="K171" s="514"/>
      <c r="L171" s="270">
        <v>2</v>
      </c>
      <c r="M171" s="513">
        <v>2331</v>
      </c>
      <c r="N171" s="518">
        <v>799000</v>
      </c>
      <c r="O171" s="517"/>
      <c r="P171" s="759">
        <v>718000</v>
      </c>
      <c r="Q171" s="519">
        <f>SUM(P171/M171)</f>
        <v>308.02230802230804</v>
      </c>
    </row>
    <row r="172" spans="1:17" s="186" customFormat="1" ht="12.75">
      <c r="A172" s="499"/>
      <c r="B172" s="564"/>
      <c r="C172" s="564" t="s">
        <v>202</v>
      </c>
      <c r="D172" s="564"/>
      <c r="E172" s="778"/>
      <c r="F172" s="498" t="s">
        <v>198</v>
      </c>
      <c r="G172" s="571">
        <v>3</v>
      </c>
      <c r="H172" s="570" t="s">
        <v>203</v>
      </c>
      <c r="I172" s="779"/>
      <c r="J172" s="498" t="s">
        <v>27</v>
      </c>
      <c r="K172" s="610"/>
      <c r="L172" s="498">
        <v>2</v>
      </c>
      <c r="M172" s="779">
        <v>3059</v>
      </c>
      <c r="N172" s="780">
        <v>1399000</v>
      </c>
      <c r="O172" s="403"/>
      <c r="P172" s="781">
        <v>1150000</v>
      </c>
      <c r="Q172" s="468">
        <f>SUM(P172/M172)</f>
        <v>375.9398496240602</v>
      </c>
    </row>
    <row r="173" spans="1:17" s="436" customFormat="1" ht="12.75">
      <c r="A173" s="736"/>
      <c r="B173" s="737"/>
      <c r="C173" s="737" t="s">
        <v>199</v>
      </c>
      <c r="D173" s="223"/>
      <c r="E173" s="738" t="s">
        <v>128</v>
      </c>
      <c r="F173" s="760" t="s">
        <v>198</v>
      </c>
      <c r="G173" s="675">
        <v>4</v>
      </c>
      <c r="H173" s="409" t="s">
        <v>126</v>
      </c>
      <c r="I173" s="411">
        <v>2</v>
      </c>
      <c r="J173" s="412" t="s">
        <v>27</v>
      </c>
      <c r="K173" s="617"/>
      <c r="L173" s="412">
        <v>2</v>
      </c>
      <c r="M173" s="411">
        <v>3946</v>
      </c>
      <c r="N173" s="199">
        <v>1729000</v>
      </c>
      <c r="O173" s="458"/>
      <c r="P173" s="558">
        <v>1440000</v>
      </c>
      <c r="Q173" s="559">
        <f>SUM(P173/M173)</f>
        <v>364.9265078560568</v>
      </c>
    </row>
    <row r="174" spans="1:17" s="12" customFormat="1" ht="12.75">
      <c r="A174" s="26"/>
      <c r="B174" s="44"/>
      <c r="C174" s="660" t="s">
        <v>101</v>
      </c>
      <c r="D174" s="386"/>
      <c r="E174" s="659" t="s">
        <v>102</v>
      </c>
      <c r="F174" s="658" t="s">
        <v>161</v>
      </c>
      <c r="G174" s="541">
        <v>5</v>
      </c>
      <c r="H174" s="542" t="s">
        <v>39</v>
      </c>
      <c r="I174" s="543">
        <v>2</v>
      </c>
      <c r="J174" s="540" t="s">
        <v>27</v>
      </c>
      <c r="K174" s="544"/>
      <c r="L174" s="540">
        <v>2</v>
      </c>
      <c r="M174" s="543">
        <v>3308</v>
      </c>
      <c r="N174" s="545">
        <v>899000</v>
      </c>
      <c r="O174" s="546"/>
      <c r="P174" s="547">
        <v>875000</v>
      </c>
      <c r="Q174" s="548">
        <f>SUM(P174/M174)</f>
        <v>264.51027811366384</v>
      </c>
    </row>
    <row r="175" spans="1:17" s="12" customFormat="1" ht="12.75">
      <c r="A175" s="26"/>
      <c r="B175" s="28" t="s">
        <v>24</v>
      </c>
      <c r="C175" s="129" t="s">
        <v>158</v>
      </c>
      <c r="D175" s="28"/>
      <c r="E175" s="659" t="s">
        <v>128</v>
      </c>
      <c r="F175" s="541"/>
      <c r="G175" s="540">
        <v>3</v>
      </c>
      <c r="H175" s="611" t="s">
        <v>41</v>
      </c>
      <c r="I175" s="612">
        <v>2</v>
      </c>
      <c r="J175" s="541" t="s">
        <v>27</v>
      </c>
      <c r="K175" s="613"/>
      <c r="L175" s="541">
        <v>2</v>
      </c>
      <c r="M175" s="612">
        <v>3071</v>
      </c>
      <c r="N175" s="546">
        <v>899000</v>
      </c>
      <c r="O175" s="545">
        <v>859000</v>
      </c>
      <c r="P175" s="614"/>
      <c r="Q175" s="615">
        <f>SUM(O175/M175)</f>
        <v>279.7134483881472</v>
      </c>
    </row>
    <row r="176" spans="1:17" s="12" customFormat="1" ht="12.75">
      <c r="A176" s="62"/>
      <c r="B176" s="44" t="s">
        <v>25</v>
      </c>
      <c r="C176" s="131"/>
      <c r="D176" s="35">
        <v>3</v>
      </c>
      <c r="E176" s="731" t="s">
        <v>252</v>
      </c>
      <c r="F176" s="56"/>
      <c r="G176" s="194" t="s">
        <v>193</v>
      </c>
      <c r="H176" s="732" t="s">
        <v>253</v>
      </c>
      <c r="I176" s="194" t="s">
        <v>48</v>
      </c>
      <c r="J176" s="56" t="s">
        <v>27</v>
      </c>
      <c r="K176" s="64"/>
      <c r="L176" s="56">
        <v>2</v>
      </c>
      <c r="M176" s="194" t="s">
        <v>254</v>
      </c>
      <c r="N176" s="733" t="s">
        <v>255</v>
      </c>
      <c r="O176" s="734" t="s">
        <v>256</v>
      </c>
      <c r="P176" s="84"/>
      <c r="Q176" s="489" t="s">
        <v>257</v>
      </c>
    </row>
    <row r="177" spans="1:17" s="12" customFormat="1" ht="13.5" thickBot="1">
      <c r="A177" s="169"/>
      <c r="B177" s="23" t="s">
        <v>26</v>
      </c>
      <c r="C177" s="175"/>
      <c r="D177" s="23"/>
      <c r="E177" s="721"/>
      <c r="F177" s="722"/>
      <c r="G177" s="723"/>
      <c r="H177" s="724"/>
      <c r="I177" s="723"/>
      <c r="J177" s="722"/>
      <c r="K177" s="725"/>
      <c r="L177" s="722"/>
      <c r="M177" s="723"/>
      <c r="N177" s="726"/>
      <c r="O177" s="727"/>
      <c r="P177" s="728"/>
      <c r="Q177" s="729"/>
    </row>
    <row r="178" spans="1:17" s="12" customFormat="1" ht="12.75">
      <c r="A178" s="26" t="s">
        <v>87</v>
      </c>
      <c r="B178" s="28" t="s">
        <v>19</v>
      </c>
      <c r="C178" s="30" t="s">
        <v>144</v>
      </c>
      <c r="D178" s="54">
        <v>2</v>
      </c>
      <c r="E178" s="407">
        <v>44002</v>
      </c>
      <c r="F178" s="148" t="s">
        <v>143</v>
      </c>
      <c r="G178" s="357" t="s">
        <v>146</v>
      </c>
      <c r="H178" s="408" t="s">
        <v>145</v>
      </c>
      <c r="I178" s="219" t="s">
        <v>81</v>
      </c>
      <c r="J178" s="148" t="s">
        <v>27</v>
      </c>
      <c r="K178" s="305" t="s">
        <v>31</v>
      </c>
      <c r="L178" s="148">
        <v>3</v>
      </c>
      <c r="M178" s="594" t="s">
        <v>150</v>
      </c>
      <c r="N178" s="245">
        <v>5295000</v>
      </c>
      <c r="O178" s="167"/>
      <c r="P178" s="220">
        <v>8500000</v>
      </c>
      <c r="Q178" s="462">
        <f>SUM(P178/M178)</f>
        <v>1115.4855643044618</v>
      </c>
    </row>
    <row r="179" spans="1:17" s="12" customFormat="1" ht="12.75">
      <c r="A179" s="26"/>
      <c r="B179" s="44"/>
      <c r="C179" s="37" t="s">
        <v>109</v>
      </c>
      <c r="D179" s="386"/>
      <c r="E179" s="345"/>
      <c r="F179" s="17" t="s">
        <v>33</v>
      </c>
      <c r="G179" s="590" t="s">
        <v>108</v>
      </c>
      <c r="H179" s="591" t="s">
        <v>92</v>
      </c>
      <c r="I179" s="45" t="s">
        <v>81</v>
      </c>
      <c r="J179" s="17" t="s">
        <v>27</v>
      </c>
      <c r="K179" s="39" t="s">
        <v>88</v>
      </c>
      <c r="L179" s="17">
        <v>4</v>
      </c>
      <c r="M179" s="592" t="s">
        <v>151</v>
      </c>
      <c r="N179" s="109"/>
      <c r="O179" s="98"/>
      <c r="P179" s="292">
        <v>4880000</v>
      </c>
      <c r="Q179" s="593" t="s">
        <v>110</v>
      </c>
    </row>
    <row r="180" spans="1:17" s="155" customFormat="1" ht="12.75">
      <c r="A180" s="338"/>
      <c r="B180" s="154" t="s">
        <v>24</v>
      </c>
      <c r="C180" s="159"/>
      <c r="D180" s="198">
        <v>1</v>
      </c>
      <c r="E180" s="267" t="s">
        <v>223</v>
      </c>
      <c r="F180" s="307"/>
      <c r="G180" s="267" t="s">
        <v>79</v>
      </c>
      <c r="H180" s="308" t="s">
        <v>258</v>
      </c>
      <c r="I180" s="268">
        <v>2</v>
      </c>
      <c r="J180" s="309" t="s">
        <v>27</v>
      </c>
      <c r="K180" s="269" t="s">
        <v>28</v>
      </c>
      <c r="L180" s="308" t="s">
        <v>79</v>
      </c>
      <c r="M180" s="267" t="s">
        <v>259</v>
      </c>
      <c r="N180" s="310" t="s">
        <v>260</v>
      </c>
      <c r="O180" s="310" t="s">
        <v>260</v>
      </c>
      <c r="P180" s="347"/>
      <c r="Q180" s="492" t="s">
        <v>261</v>
      </c>
    </row>
    <row r="181" spans="1:18" ht="11.25" customHeight="1">
      <c r="A181" s="339"/>
      <c r="B181" s="35" t="s">
        <v>25</v>
      </c>
      <c r="C181" s="35"/>
      <c r="D181" s="158"/>
      <c r="E181" s="38"/>
      <c r="F181" s="45"/>
      <c r="G181" s="97"/>
      <c r="H181" s="66"/>
      <c r="I181" s="17"/>
      <c r="J181" s="37"/>
      <c r="K181" s="153"/>
      <c r="L181" s="66"/>
      <c r="M181" s="38"/>
      <c r="N181" s="98"/>
      <c r="O181" s="109"/>
      <c r="P181" s="128"/>
      <c r="Q181" s="493"/>
      <c r="R181" s="12"/>
    </row>
    <row r="182" spans="1:17" s="46" customFormat="1" ht="12.75" customHeight="1" thickBot="1">
      <c r="A182" s="41"/>
      <c r="B182" s="42" t="s">
        <v>26</v>
      </c>
      <c r="C182" s="191"/>
      <c r="D182" s="42">
        <v>1</v>
      </c>
      <c r="E182" s="127"/>
      <c r="F182" s="43"/>
      <c r="G182" s="249" t="s">
        <v>232</v>
      </c>
      <c r="H182" s="127" t="s">
        <v>233</v>
      </c>
      <c r="I182" s="43">
        <v>2</v>
      </c>
      <c r="J182" s="181" t="s">
        <v>27</v>
      </c>
      <c r="K182" s="370" t="s">
        <v>88</v>
      </c>
      <c r="L182" s="371" t="s">
        <v>89</v>
      </c>
      <c r="M182" s="127" t="s">
        <v>230</v>
      </c>
      <c r="N182" s="108" t="s">
        <v>231</v>
      </c>
      <c r="O182" s="108" t="s">
        <v>231</v>
      </c>
      <c r="P182" s="208"/>
      <c r="Q182" s="487" t="s">
        <v>234</v>
      </c>
    </row>
    <row r="183" spans="1:17" s="46" customFormat="1" ht="12.75" customHeight="1">
      <c r="A183" s="184"/>
      <c r="B183" s="54"/>
      <c r="C183" s="57"/>
      <c r="D183" s="54"/>
      <c r="E183" s="57"/>
      <c r="F183" s="14"/>
      <c r="G183" s="61"/>
      <c r="H183" s="57"/>
      <c r="I183" s="14"/>
      <c r="J183" s="14"/>
      <c r="K183" s="851"/>
      <c r="L183" s="61"/>
      <c r="M183" s="57"/>
      <c r="N183" s="549"/>
      <c r="O183" s="549"/>
      <c r="P183" s="67"/>
      <c r="Q183" s="852"/>
    </row>
    <row r="184" spans="1:17" s="46" customFormat="1" ht="12.75" customHeight="1">
      <c r="A184" s="184"/>
      <c r="B184" s="54"/>
      <c r="C184" s="57"/>
      <c r="D184" s="54"/>
      <c r="E184" s="57"/>
      <c r="F184" s="14"/>
      <c r="G184" s="61"/>
      <c r="H184" s="57"/>
      <c r="I184" s="14"/>
      <c r="J184" s="14"/>
      <c r="K184" s="851"/>
      <c r="L184" s="61"/>
      <c r="M184" s="57"/>
      <c r="N184" s="549"/>
      <c r="O184" s="549"/>
      <c r="P184" s="67"/>
      <c r="Q184" s="852"/>
    </row>
    <row r="185" spans="1:17" s="46" customFormat="1" ht="12.75" customHeight="1">
      <c r="A185" s="184"/>
      <c r="B185" s="54"/>
      <c r="C185" s="57"/>
      <c r="D185" s="54"/>
      <c r="E185" s="57"/>
      <c r="F185" s="14"/>
      <c r="G185" s="61"/>
      <c r="H185" s="57"/>
      <c r="I185" s="14"/>
      <c r="J185" s="14"/>
      <c r="K185" s="851"/>
      <c r="L185" s="61"/>
      <c r="M185" s="57"/>
      <c r="N185" s="549"/>
      <c r="O185" s="549"/>
      <c r="P185" s="67"/>
      <c r="Q185" s="852"/>
    </row>
    <row r="186" spans="1:17" s="46" customFormat="1" ht="12.75" customHeight="1">
      <c r="A186" s="184"/>
      <c r="B186" s="54"/>
      <c r="C186" s="57"/>
      <c r="D186" s="54"/>
      <c r="E186" s="57"/>
      <c r="F186" s="14"/>
      <c r="G186" s="61"/>
      <c r="H186" s="57"/>
      <c r="I186" s="14"/>
      <c r="J186" s="14"/>
      <c r="K186" s="851"/>
      <c r="L186" s="61"/>
      <c r="M186" s="57"/>
      <c r="N186" s="549"/>
      <c r="O186" s="549"/>
      <c r="P186" s="67"/>
      <c r="Q186" s="852"/>
    </row>
    <row r="187" spans="1:17" s="46" customFormat="1" ht="12.75" customHeight="1">
      <c r="A187" s="184"/>
      <c r="B187" s="54"/>
      <c r="C187" s="57"/>
      <c r="D187" s="54"/>
      <c r="E187" s="57"/>
      <c r="F187" s="14"/>
      <c r="G187" s="61"/>
      <c r="H187" s="57"/>
      <c r="I187" s="14"/>
      <c r="J187" s="14"/>
      <c r="K187" s="851"/>
      <c r="L187" s="61"/>
      <c r="M187" s="57"/>
      <c r="N187" s="549"/>
      <c r="O187" s="549"/>
      <c r="P187" s="67"/>
      <c r="Q187" s="852"/>
    </row>
    <row r="188" spans="1:17" ht="21">
      <c r="A188" s="1" t="s">
        <v>69</v>
      </c>
      <c r="B188" s="2"/>
      <c r="C188" s="2"/>
      <c r="D188" s="2"/>
      <c r="E188" s="2"/>
      <c r="F188" s="3"/>
      <c r="G188" s="3"/>
      <c r="H188" s="57"/>
      <c r="I188" s="3"/>
      <c r="J188" s="3"/>
      <c r="K188" s="3"/>
      <c r="M188" s="4"/>
      <c r="N188" s="3" t="s">
        <v>71</v>
      </c>
      <c r="O188" s="141" t="s">
        <v>74</v>
      </c>
      <c r="P188" s="71"/>
      <c r="Q188" s="71" t="s">
        <v>73</v>
      </c>
    </row>
    <row r="189" spans="1:16" ht="17.25">
      <c r="A189" s="91" t="s">
        <v>284</v>
      </c>
      <c r="B189" s="2"/>
      <c r="C189" s="2"/>
      <c r="D189" s="2"/>
      <c r="E189" s="2"/>
      <c r="F189" s="3"/>
      <c r="G189" s="3"/>
      <c r="H189" s="4"/>
      <c r="I189" s="3"/>
      <c r="J189" s="3"/>
      <c r="K189" s="3"/>
      <c r="M189" s="4"/>
      <c r="N189" s="3"/>
      <c r="P189" s="70" t="s">
        <v>82</v>
      </c>
    </row>
    <row r="190" spans="1:16" ht="17.25">
      <c r="A190" s="183" t="s">
        <v>286</v>
      </c>
      <c r="B190" s="2"/>
      <c r="C190" s="2"/>
      <c r="D190" s="2"/>
      <c r="E190" s="2"/>
      <c r="F190" s="3"/>
      <c r="G190" s="3"/>
      <c r="H190" s="4"/>
      <c r="I190" s="3"/>
      <c r="J190" s="3"/>
      <c r="K190" s="3"/>
      <c r="M190" s="4"/>
      <c r="N190" s="3"/>
      <c r="O190" s="142" t="s">
        <v>75</v>
      </c>
      <c r="P190" s="142"/>
    </row>
    <row r="191" spans="1:15" ht="12.75">
      <c r="A191" s="5"/>
      <c r="B191" s="2"/>
      <c r="C191" s="2"/>
      <c r="D191" s="2"/>
      <c r="E191" s="2"/>
      <c r="F191" s="3"/>
      <c r="G191" s="3"/>
      <c r="H191" s="4"/>
      <c r="I191" s="3"/>
      <c r="J191" s="3"/>
      <c r="K191" s="3"/>
      <c r="M191" s="90"/>
      <c r="N191" s="3" t="s">
        <v>72</v>
      </c>
      <c r="O191" s="843" t="s">
        <v>288</v>
      </c>
    </row>
    <row r="192" spans="1:15" ht="12.75">
      <c r="A192" s="5"/>
      <c r="B192" s="2"/>
      <c r="C192" s="2" t="s">
        <v>90</v>
      </c>
      <c r="D192" s="2"/>
      <c r="E192" s="2"/>
      <c r="F192" s="3"/>
      <c r="G192" s="3"/>
      <c r="H192" s="4"/>
      <c r="I192" s="3"/>
      <c r="J192" s="3"/>
      <c r="K192" s="3"/>
      <c r="M192" s="4"/>
      <c r="N192" s="3"/>
      <c r="O192" s="177" t="s">
        <v>287</v>
      </c>
    </row>
    <row r="193" spans="1:14" ht="6" customHeight="1">
      <c r="A193" s="5"/>
      <c r="B193" s="2"/>
      <c r="C193" s="2"/>
      <c r="D193" s="2"/>
      <c r="E193" s="2"/>
      <c r="F193" s="3"/>
      <c r="G193" s="3"/>
      <c r="H193" s="4"/>
      <c r="I193" s="3"/>
      <c r="J193" s="3"/>
      <c r="K193" s="3"/>
      <c r="M193" s="4"/>
      <c r="N193" s="3"/>
    </row>
    <row r="194" spans="1:17" s="114" customFormat="1" ht="13.5">
      <c r="A194" s="114" t="s">
        <v>67</v>
      </c>
      <c r="B194" s="115"/>
      <c r="C194" s="115"/>
      <c r="D194" s="115"/>
      <c r="E194" s="115"/>
      <c r="F194" s="115"/>
      <c r="G194" s="115"/>
      <c r="H194" s="4"/>
      <c r="I194" s="115"/>
      <c r="J194" s="115"/>
      <c r="K194" s="115"/>
      <c r="M194" s="116"/>
      <c r="N194" s="115"/>
      <c r="O194" s="117"/>
      <c r="P194" s="117"/>
      <c r="Q194" s="117"/>
    </row>
    <row r="195" spans="1:17" s="114" customFormat="1" ht="13.5">
      <c r="A195" s="114" t="s">
        <v>68</v>
      </c>
      <c r="B195" s="115"/>
      <c r="C195" s="115"/>
      <c r="D195" s="115"/>
      <c r="E195" s="115"/>
      <c r="F195" s="115"/>
      <c r="G195" s="118"/>
      <c r="H195" s="116"/>
      <c r="I195" s="118"/>
      <c r="J195" s="118"/>
      <c r="K195" s="118"/>
      <c r="L195" s="120"/>
      <c r="M195" s="119"/>
      <c r="N195" s="118"/>
      <c r="O195" s="117"/>
      <c r="P195" s="117"/>
      <c r="Q195" s="117"/>
    </row>
    <row r="196" spans="1:17" s="123" customFormat="1" ht="12.75" customHeight="1">
      <c r="A196" s="114" t="s">
        <v>80</v>
      </c>
      <c r="B196" s="115"/>
      <c r="C196" s="115"/>
      <c r="D196" s="115"/>
      <c r="E196" s="115"/>
      <c r="F196" s="121"/>
      <c r="G196" s="121"/>
      <c r="H196" s="119"/>
      <c r="I196" s="121"/>
      <c r="J196" s="121"/>
      <c r="K196" s="121"/>
      <c r="M196" s="122"/>
      <c r="N196" s="121"/>
      <c r="O196" s="124"/>
      <c r="P196" s="124"/>
      <c r="Q196" s="124"/>
    </row>
    <row r="197" spans="1:14" ht="6.75" customHeight="1">
      <c r="A197" s="92"/>
      <c r="B197" s="2"/>
      <c r="C197" s="2"/>
      <c r="D197" s="2"/>
      <c r="E197" s="2"/>
      <c r="F197" s="3"/>
      <c r="G197" s="3"/>
      <c r="H197" s="122"/>
      <c r="I197" s="3"/>
      <c r="J197" s="3"/>
      <c r="K197" s="3"/>
      <c r="M197" s="4"/>
      <c r="N197" s="3"/>
    </row>
    <row r="198" spans="1:17" s="12" customFormat="1" ht="13.5" customHeight="1">
      <c r="A198" s="12" t="s">
        <v>96</v>
      </c>
      <c r="B198" s="2"/>
      <c r="C198" s="2"/>
      <c r="D198" s="2"/>
      <c r="E198" s="2"/>
      <c r="F198" s="125"/>
      <c r="G198" s="125"/>
      <c r="H198" s="4"/>
      <c r="I198" s="125"/>
      <c r="J198" s="125"/>
      <c r="K198" s="125"/>
      <c r="M198" s="14"/>
      <c r="N198" s="125"/>
      <c r="O198" s="126"/>
      <c r="P198" s="126"/>
      <c r="Q198" s="126"/>
    </row>
    <row r="199" spans="1:17" s="12" customFormat="1" ht="12.75">
      <c r="A199" s="12" t="s">
        <v>285</v>
      </c>
      <c r="B199" s="2"/>
      <c r="C199" s="2"/>
      <c r="D199" s="2"/>
      <c r="E199" s="2"/>
      <c r="F199" s="125"/>
      <c r="G199" s="125"/>
      <c r="H199" s="14"/>
      <c r="I199" s="125"/>
      <c r="J199" s="125"/>
      <c r="K199" s="125"/>
      <c r="M199" s="14"/>
      <c r="N199" s="125"/>
      <c r="O199" s="126"/>
      <c r="P199" s="126"/>
      <c r="Q199" s="126"/>
    </row>
    <row r="200" spans="1:17" s="12" customFormat="1" ht="12.75" customHeight="1">
      <c r="A200" s="12" t="s">
        <v>97</v>
      </c>
      <c r="B200" s="2"/>
      <c r="C200" s="2"/>
      <c r="D200" s="2"/>
      <c r="E200" s="2"/>
      <c r="F200" s="125"/>
      <c r="G200" s="14"/>
      <c r="H200" s="14"/>
      <c r="I200" s="14"/>
      <c r="J200" s="14"/>
      <c r="K200" s="14"/>
      <c r="L200" s="13"/>
      <c r="M200" s="14"/>
      <c r="N200" s="125"/>
      <c r="O200" s="126"/>
      <c r="P200" s="139"/>
      <c r="Q200" s="139"/>
    </row>
    <row r="201" spans="2:17" s="12" customFormat="1" ht="8.25" customHeight="1" thickBot="1">
      <c r="B201" s="2"/>
      <c r="C201" s="2"/>
      <c r="D201" s="2"/>
      <c r="E201" s="2"/>
      <c r="F201" s="125"/>
      <c r="G201" s="14"/>
      <c r="H201" s="50"/>
      <c r="I201" s="14"/>
      <c r="J201" s="14"/>
      <c r="K201" s="14"/>
      <c r="L201" s="13"/>
      <c r="M201" s="14"/>
      <c r="N201" s="125"/>
      <c r="O201" s="126"/>
      <c r="P201" s="139"/>
      <c r="Q201" s="139"/>
    </row>
    <row r="202" spans="1:18" ht="13.5" customHeight="1">
      <c r="A202" s="22" t="s">
        <v>4</v>
      </c>
      <c r="B202" s="19" t="s">
        <v>5</v>
      </c>
      <c r="C202" s="22" t="s">
        <v>76</v>
      </c>
      <c r="D202" s="21" t="s">
        <v>65</v>
      </c>
      <c r="E202" s="22" t="s">
        <v>6</v>
      </c>
      <c r="F202" s="21" t="s">
        <v>6</v>
      </c>
      <c r="G202" s="22" t="s">
        <v>7</v>
      </c>
      <c r="H202" s="52" t="s">
        <v>8</v>
      </c>
      <c r="I202" s="21" t="s">
        <v>9</v>
      </c>
      <c r="J202" s="19" t="s">
        <v>10</v>
      </c>
      <c r="K202" s="19" t="s">
        <v>11</v>
      </c>
      <c r="L202" s="22" t="s">
        <v>12</v>
      </c>
      <c r="M202" s="19" t="s">
        <v>13</v>
      </c>
      <c r="N202" s="22" t="s">
        <v>14</v>
      </c>
      <c r="O202" s="22" t="s">
        <v>15</v>
      </c>
      <c r="P202" s="140" t="s">
        <v>16</v>
      </c>
      <c r="Q202" s="460" t="s">
        <v>17</v>
      </c>
      <c r="R202" s="2"/>
    </row>
    <row r="203" spans="1:18" ht="13.5" thickBot="1">
      <c r="A203" s="51"/>
      <c r="B203" s="24"/>
      <c r="C203" s="23"/>
      <c r="D203" s="23" t="s">
        <v>47</v>
      </c>
      <c r="E203" s="23" t="s">
        <v>18</v>
      </c>
      <c r="F203" s="18" t="s">
        <v>19</v>
      </c>
      <c r="G203" s="23"/>
      <c r="H203" s="25" t="s">
        <v>20</v>
      </c>
      <c r="I203" s="25"/>
      <c r="J203" s="25"/>
      <c r="K203" s="18"/>
      <c r="L203" s="24"/>
      <c r="M203" s="23" t="s">
        <v>21</v>
      </c>
      <c r="N203" s="25" t="s">
        <v>22</v>
      </c>
      <c r="O203" s="24" t="s">
        <v>22</v>
      </c>
      <c r="P203" s="23"/>
      <c r="Q203" s="484" t="s">
        <v>21</v>
      </c>
      <c r="R203" s="2"/>
    </row>
    <row r="204" spans="1:17" s="46" customFormat="1" ht="12.75" customHeight="1">
      <c r="A204" s="26" t="s">
        <v>60</v>
      </c>
      <c r="B204" s="28" t="s">
        <v>19</v>
      </c>
      <c r="C204" s="655" t="s">
        <v>141</v>
      </c>
      <c r="D204" s="54">
        <v>3</v>
      </c>
      <c r="E204" s="212"/>
      <c r="F204" s="148" t="s">
        <v>128</v>
      </c>
      <c r="G204" s="170">
        <v>3</v>
      </c>
      <c r="H204" s="149" t="s">
        <v>41</v>
      </c>
      <c r="I204" s="27">
        <v>1</v>
      </c>
      <c r="J204" s="148" t="s">
        <v>27</v>
      </c>
      <c r="K204" s="305" t="s">
        <v>28</v>
      </c>
      <c r="L204" s="408" t="s">
        <v>81</v>
      </c>
      <c r="M204" s="212">
        <v>2609</v>
      </c>
      <c r="N204" s="245"/>
      <c r="O204" s="167"/>
      <c r="P204" s="539">
        <v>1250000</v>
      </c>
      <c r="Q204" s="462">
        <f>SUM(P204/M204)</f>
        <v>479.11077041011885</v>
      </c>
    </row>
    <row r="205" spans="1:17" s="46" customFormat="1" ht="12.75" customHeight="1">
      <c r="A205" s="26"/>
      <c r="B205" s="28"/>
      <c r="C205" s="653" t="s">
        <v>93</v>
      </c>
      <c r="D205" s="54"/>
      <c r="E205" s="80" t="s">
        <v>111</v>
      </c>
      <c r="F205" s="14" t="s">
        <v>35</v>
      </c>
      <c r="G205" s="654">
        <v>4</v>
      </c>
      <c r="H205" s="57" t="s">
        <v>39</v>
      </c>
      <c r="I205" s="30">
        <v>2</v>
      </c>
      <c r="J205" s="14" t="s">
        <v>27</v>
      </c>
      <c r="K205" s="62" t="s">
        <v>28</v>
      </c>
      <c r="L205" s="48" t="s">
        <v>81</v>
      </c>
      <c r="M205" s="289">
        <v>2904</v>
      </c>
      <c r="N205" s="549">
        <v>1200000</v>
      </c>
      <c r="O205" s="285"/>
      <c r="P205" s="67">
        <v>1000000</v>
      </c>
      <c r="Q205" s="471">
        <f>SUM(P205/M205)</f>
        <v>344.3526170798898</v>
      </c>
    </row>
    <row r="206" spans="1:17" s="46" customFormat="1" ht="12.75" customHeight="1">
      <c r="A206" s="26"/>
      <c r="B206" s="44"/>
      <c r="C206" s="656" t="s">
        <v>166</v>
      </c>
      <c r="D206" s="386"/>
      <c r="E206" s="66" t="s">
        <v>30</v>
      </c>
      <c r="F206" s="17" t="s">
        <v>161</v>
      </c>
      <c r="G206" s="66">
        <v>4</v>
      </c>
      <c r="H206" s="38" t="s">
        <v>39</v>
      </c>
      <c r="I206" s="37">
        <v>2</v>
      </c>
      <c r="J206" s="17" t="s">
        <v>27</v>
      </c>
      <c r="K206" s="530" t="s">
        <v>28</v>
      </c>
      <c r="L206" s="591" t="s">
        <v>81</v>
      </c>
      <c r="M206" s="66">
        <v>3134</v>
      </c>
      <c r="N206" s="109">
        <v>1499000</v>
      </c>
      <c r="O206" s="98"/>
      <c r="P206" s="68">
        <v>1575000</v>
      </c>
      <c r="Q206" s="468">
        <f>SUM(P206/M206)</f>
        <v>502.5526483726867</v>
      </c>
    </row>
    <row r="207" spans="1:17" s="155" customFormat="1" ht="12.75">
      <c r="A207" s="26"/>
      <c r="B207" s="154" t="s">
        <v>24</v>
      </c>
      <c r="C207" s="159"/>
      <c r="D207" s="154">
        <v>1</v>
      </c>
      <c r="E207" s="348" t="s">
        <v>191</v>
      </c>
      <c r="F207" s="307"/>
      <c r="G207" s="735" t="s">
        <v>49</v>
      </c>
      <c r="H207" s="308" t="s">
        <v>159</v>
      </c>
      <c r="I207" s="268">
        <v>1</v>
      </c>
      <c r="J207" s="309" t="s">
        <v>27</v>
      </c>
      <c r="K207" s="293" t="s">
        <v>28</v>
      </c>
      <c r="L207" s="308">
        <v>2</v>
      </c>
      <c r="M207" s="267" t="s">
        <v>194</v>
      </c>
      <c r="N207" s="310" t="s">
        <v>160</v>
      </c>
      <c r="O207" s="310" t="s">
        <v>263</v>
      </c>
      <c r="P207" s="349"/>
      <c r="Q207" s="494" t="s">
        <v>262</v>
      </c>
    </row>
    <row r="208" spans="1:18" ht="11.25" customHeight="1">
      <c r="A208" s="339"/>
      <c r="B208" s="35" t="s">
        <v>25</v>
      </c>
      <c r="C208" s="35"/>
      <c r="D208" s="158"/>
      <c r="E208" s="38"/>
      <c r="F208" s="45"/>
      <c r="G208" s="97"/>
      <c r="H208" s="66"/>
      <c r="I208" s="17"/>
      <c r="J208" s="37"/>
      <c r="K208" s="153"/>
      <c r="L208" s="66"/>
      <c r="M208" s="38"/>
      <c r="N208" s="98"/>
      <c r="O208" s="109"/>
      <c r="P208" s="128"/>
      <c r="Q208" s="495"/>
      <c r="R208" s="12"/>
    </row>
    <row r="209" spans="1:17" s="12" customFormat="1" ht="12.75" customHeight="1" thickBot="1">
      <c r="A209" s="169"/>
      <c r="B209" s="306" t="s">
        <v>26</v>
      </c>
      <c r="C209" s="162"/>
      <c r="D209" s="42"/>
      <c r="E209" s="200"/>
      <c r="F209" s="43"/>
      <c r="G209" s="93"/>
      <c r="H209" s="201"/>
      <c r="I209" s="93"/>
      <c r="J209" s="127"/>
      <c r="K209" s="202"/>
      <c r="L209" s="43"/>
      <c r="M209" s="93"/>
      <c r="N209" s="108"/>
      <c r="O209" s="108"/>
      <c r="P209" s="226"/>
      <c r="Q209" s="487"/>
    </row>
    <row r="210" spans="1:17" s="12" customFormat="1" ht="12.75" customHeight="1">
      <c r="A210" s="26" t="s">
        <v>61</v>
      </c>
      <c r="B210" s="28" t="s">
        <v>19</v>
      </c>
      <c r="C210" s="801" t="s">
        <v>185</v>
      </c>
      <c r="D210" s="551">
        <v>4</v>
      </c>
      <c r="E210" s="509" t="s">
        <v>176</v>
      </c>
      <c r="F210" s="510" t="s">
        <v>209</v>
      </c>
      <c r="G210" s="511">
        <v>3</v>
      </c>
      <c r="H210" s="512" t="s">
        <v>41</v>
      </c>
      <c r="I210" s="513">
        <v>1</v>
      </c>
      <c r="J210" s="270" t="s">
        <v>27</v>
      </c>
      <c r="K210" s="514"/>
      <c r="L210" s="270">
        <v>2</v>
      </c>
      <c r="M210" s="515">
        <v>3087</v>
      </c>
      <c r="N210" s="516">
        <v>1199900</v>
      </c>
      <c r="O210" s="517"/>
      <c r="P210" s="518">
        <v>930000</v>
      </c>
      <c r="Q210" s="519">
        <f>SUM(P210/M210)</f>
        <v>301.2633624878523</v>
      </c>
    </row>
    <row r="211" spans="1:17" s="12" customFormat="1" ht="12.75" customHeight="1">
      <c r="A211" s="26"/>
      <c r="B211" s="28"/>
      <c r="C211" s="30" t="s">
        <v>120</v>
      </c>
      <c r="D211" s="54"/>
      <c r="E211" s="589" t="s">
        <v>121</v>
      </c>
      <c r="F211" s="14" t="s">
        <v>30</v>
      </c>
      <c r="G211" s="80">
        <v>3</v>
      </c>
      <c r="H211" s="800" t="s">
        <v>41</v>
      </c>
      <c r="I211" s="568">
        <v>1</v>
      </c>
      <c r="J211" s="683" t="s">
        <v>27</v>
      </c>
      <c r="K211" s="802"/>
      <c r="L211" s="683">
        <v>2</v>
      </c>
      <c r="M211" s="568">
        <v>3087</v>
      </c>
      <c r="N211" s="549">
        <v>1495000</v>
      </c>
      <c r="O211" s="285"/>
      <c r="P211" s="33">
        <v>1495000</v>
      </c>
      <c r="Q211" s="803" t="s">
        <v>110</v>
      </c>
    </row>
    <row r="212" spans="1:17" s="12" customFormat="1" ht="12.75" customHeight="1">
      <c r="A212" s="26"/>
      <c r="B212" s="28"/>
      <c r="C212" s="129" t="s">
        <v>188</v>
      </c>
      <c r="D212" s="508"/>
      <c r="E212" s="659"/>
      <c r="F212" s="769" t="s">
        <v>198</v>
      </c>
      <c r="G212" s="660">
        <v>3</v>
      </c>
      <c r="H212" s="770" t="s">
        <v>41</v>
      </c>
      <c r="I212" s="771">
        <v>1</v>
      </c>
      <c r="J212" s="700" t="s">
        <v>27</v>
      </c>
      <c r="K212" s="772" t="s">
        <v>31</v>
      </c>
      <c r="L212" s="700">
        <v>2</v>
      </c>
      <c r="M212" s="771">
        <v>3086</v>
      </c>
      <c r="N212" s="773">
        <v>1695000</v>
      </c>
      <c r="O212" s="774"/>
      <c r="P212" s="773">
        <v>1737375</v>
      </c>
      <c r="Q212" s="701">
        <f>SUM(P212/M212)</f>
        <v>562.9860661049903</v>
      </c>
    </row>
    <row r="213" spans="1:17" s="12" customFormat="1" ht="12.75" customHeight="1">
      <c r="A213" s="34"/>
      <c r="B213" s="35"/>
      <c r="C213" s="17" t="s">
        <v>156</v>
      </c>
      <c r="D213" s="35"/>
      <c r="E213" s="82" t="s">
        <v>114</v>
      </c>
      <c r="F213" s="37" t="s">
        <v>143</v>
      </c>
      <c r="G213" s="97">
        <v>5</v>
      </c>
      <c r="H213" s="609" t="s">
        <v>126</v>
      </c>
      <c r="I213" s="571">
        <v>2</v>
      </c>
      <c r="J213" s="498" t="s">
        <v>27</v>
      </c>
      <c r="K213" s="610"/>
      <c r="L213" s="498">
        <v>2</v>
      </c>
      <c r="M213" s="571">
        <v>4000</v>
      </c>
      <c r="N213" s="98">
        <v>1795000</v>
      </c>
      <c r="O213" s="109"/>
      <c r="P213" s="79">
        <v>1795000</v>
      </c>
      <c r="Q213" s="559">
        <f>SUM(P213/M213)</f>
        <v>448.75</v>
      </c>
    </row>
    <row r="214" spans="1:17" s="155" customFormat="1" ht="12.75">
      <c r="A214" s="87"/>
      <c r="B214" s="198" t="s">
        <v>24</v>
      </c>
      <c r="C214" s="608"/>
      <c r="D214" s="198">
        <v>1</v>
      </c>
      <c r="E214" s="830" t="s">
        <v>223</v>
      </c>
      <c r="F214" s="831"/>
      <c r="G214" s="833" t="s">
        <v>89</v>
      </c>
      <c r="H214" s="832" t="s">
        <v>78</v>
      </c>
      <c r="I214" s="833">
        <v>2</v>
      </c>
      <c r="J214" s="834" t="s">
        <v>27</v>
      </c>
      <c r="K214" s="835" t="s">
        <v>31</v>
      </c>
      <c r="L214" s="834">
        <v>2</v>
      </c>
      <c r="M214" s="836" t="s">
        <v>264</v>
      </c>
      <c r="N214" s="839" t="s">
        <v>277</v>
      </c>
      <c r="O214" s="839" t="s">
        <v>277</v>
      </c>
      <c r="P214" s="837"/>
      <c r="Q214" s="838" t="s">
        <v>265</v>
      </c>
    </row>
    <row r="215" spans="1:18" ht="12" customHeight="1">
      <c r="A215" s="339"/>
      <c r="B215" s="35" t="s">
        <v>25</v>
      </c>
      <c r="C215" s="35"/>
      <c r="D215" s="158"/>
      <c r="E215" s="38"/>
      <c r="F215" s="45"/>
      <c r="G215" s="97"/>
      <c r="H215" s="66"/>
      <c r="I215" s="17"/>
      <c r="J215" s="37"/>
      <c r="K215" s="153"/>
      <c r="L215" s="66"/>
      <c r="M215" s="38"/>
      <c r="N215" s="98"/>
      <c r="O215" s="109"/>
      <c r="P215" s="128"/>
      <c r="Q215" s="493"/>
      <c r="R215" s="12"/>
    </row>
    <row r="216" spans="1:18" s="186" customFormat="1" ht="12.75" customHeight="1" thickBot="1">
      <c r="A216" s="188"/>
      <c r="B216" s="209" t="s">
        <v>26</v>
      </c>
      <c r="C216" s="129"/>
      <c r="D216" s="419"/>
      <c r="E216" s="711"/>
      <c r="F216" s="712"/>
      <c r="G216" s="421"/>
      <c r="H216" s="713"/>
      <c r="I216" s="714"/>
      <c r="J216" s="333"/>
      <c r="K216" s="715"/>
      <c r="L216" s="333"/>
      <c r="M216" s="716"/>
      <c r="N216" s="717"/>
      <c r="O216" s="718"/>
      <c r="P216" s="719"/>
      <c r="Q216" s="720"/>
      <c r="R216" s="185"/>
    </row>
    <row r="217" spans="1:18" s="186" customFormat="1" ht="12.75" customHeight="1">
      <c r="A217" s="87" t="s">
        <v>62</v>
      </c>
      <c r="B217" s="19" t="s">
        <v>19</v>
      </c>
      <c r="C217" s="662" t="s">
        <v>129</v>
      </c>
      <c r="D217" s="663">
        <v>2</v>
      </c>
      <c r="E217" s="664" t="s">
        <v>30</v>
      </c>
      <c r="F217" s="665" t="s">
        <v>119</v>
      </c>
      <c r="G217" s="666">
        <v>5</v>
      </c>
      <c r="H217" s="667" t="s">
        <v>130</v>
      </c>
      <c r="I217" s="668">
        <v>2</v>
      </c>
      <c r="J217" s="669" t="s">
        <v>27</v>
      </c>
      <c r="K217" s="670"/>
      <c r="L217" s="667">
        <v>2</v>
      </c>
      <c r="M217" s="671">
        <v>2948</v>
      </c>
      <c r="N217" s="672">
        <v>1595000</v>
      </c>
      <c r="O217" s="673"/>
      <c r="P217" s="673">
        <v>1595000</v>
      </c>
      <c r="Q217" s="674">
        <f>SUM(P217/M217)</f>
        <v>541.044776119403</v>
      </c>
      <c r="R217" s="185"/>
    </row>
    <row r="218" spans="1:18" s="186" customFormat="1" ht="12.75" customHeight="1">
      <c r="A218" s="87"/>
      <c r="B218" s="44"/>
      <c r="C218" s="412" t="s">
        <v>174</v>
      </c>
      <c r="D218" s="675"/>
      <c r="E218" s="409" t="s">
        <v>128</v>
      </c>
      <c r="F218" s="616" t="s">
        <v>161</v>
      </c>
      <c r="G218" s="390">
        <v>5</v>
      </c>
      <c r="H218" s="616" t="s">
        <v>39</v>
      </c>
      <c r="I218" s="412">
        <v>2</v>
      </c>
      <c r="J218" s="413" t="s">
        <v>27</v>
      </c>
      <c r="K218" s="414" t="s">
        <v>28</v>
      </c>
      <c r="L218" s="411">
        <v>2</v>
      </c>
      <c r="M218" s="390">
        <v>3096</v>
      </c>
      <c r="N218" s="415">
        <v>1795000</v>
      </c>
      <c r="O218" s="199"/>
      <c r="P218" s="458">
        <v>1600000</v>
      </c>
      <c r="Q218" s="473">
        <f>SUM(P218/M218)</f>
        <v>516.795865633075</v>
      </c>
      <c r="R218" s="185"/>
    </row>
    <row r="219" spans="1:18" s="186" customFormat="1" ht="12.75" customHeight="1">
      <c r="A219" s="87"/>
      <c r="B219" s="28" t="s">
        <v>24</v>
      </c>
      <c r="C219" s="129"/>
      <c r="D219" s="419">
        <v>1</v>
      </c>
      <c r="E219" s="830" t="s">
        <v>266</v>
      </c>
      <c r="F219" s="831"/>
      <c r="G219" s="833" t="s">
        <v>49</v>
      </c>
      <c r="H219" s="832" t="s">
        <v>267</v>
      </c>
      <c r="I219" s="833">
        <v>2</v>
      </c>
      <c r="J219" s="834" t="s">
        <v>27</v>
      </c>
      <c r="K219" s="835"/>
      <c r="L219" s="834">
        <v>2</v>
      </c>
      <c r="M219" s="836" t="s">
        <v>269</v>
      </c>
      <c r="N219" s="225" t="s">
        <v>182</v>
      </c>
      <c r="O219" s="839" t="s">
        <v>268</v>
      </c>
      <c r="P219" s="837"/>
      <c r="Q219" s="838" t="s">
        <v>270</v>
      </c>
      <c r="R219" s="185"/>
    </row>
    <row r="220" spans="1:17" s="155" customFormat="1" ht="12.75">
      <c r="A220" s="87"/>
      <c r="B220" s="695" t="s">
        <v>25</v>
      </c>
      <c r="C220" s="696"/>
      <c r="D220" s="697"/>
      <c r="E220" s="698"/>
      <c r="F220" s="409"/>
      <c r="G220" s="411"/>
      <c r="H220" s="390"/>
      <c r="I220" s="413"/>
      <c r="J220" s="412"/>
      <c r="K220" s="617"/>
      <c r="L220" s="390"/>
      <c r="M220" s="411"/>
      <c r="N220" s="391"/>
      <c r="O220" s="840"/>
      <c r="P220" s="699"/>
      <c r="Q220" s="559"/>
    </row>
    <row r="221" spans="1:17" s="155" customFormat="1" ht="12.75">
      <c r="A221" s="87"/>
      <c r="B221" s="154" t="s">
        <v>26</v>
      </c>
      <c r="C221" s="129" t="s">
        <v>184</v>
      </c>
      <c r="D221" s="419">
        <v>2</v>
      </c>
      <c r="E221" s="509" t="s">
        <v>169</v>
      </c>
      <c r="F221" s="510"/>
      <c r="G221" s="511">
        <v>3</v>
      </c>
      <c r="H221" s="512" t="s">
        <v>78</v>
      </c>
      <c r="I221" s="513">
        <v>1</v>
      </c>
      <c r="J221" s="270" t="s">
        <v>40</v>
      </c>
      <c r="K221" s="514"/>
      <c r="L221" s="270">
        <v>2</v>
      </c>
      <c r="M221" s="515">
        <v>2349</v>
      </c>
      <c r="N221" s="600">
        <v>1400000</v>
      </c>
      <c r="O221" s="516">
        <v>1400000</v>
      </c>
      <c r="P221" s="518"/>
      <c r="Q221" s="519">
        <f>SUM(O221/M221)</f>
        <v>595.9982971477224</v>
      </c>
    </row>
    <row r="222" spans="1:17" s="155" customFormat="1" ht="13.5" thickBot="1">
      <c r="A222" s="816"/>
      <c r="B222" s="817"/>
      <c r="C222" s="818" t="s">
        <v>183</v>
      </c>
      <c r="D222" s="819"/>
      <c r="E222" s="820" t="s">
        <v>169</v>
      </c>
      <c r="F222" s="821"/>
      <c r="G222" s="175">
        <v>3</v>
      </c>
      <c r="H222" s="822" t="s">
        <v>78</v>
      </c>
      <c r="I222" s="823">
        <v>1</v>
      </c>
      <c r="J222" s="824" t="s">
        <v>27</v>
      </c>
      <c r="K222" s="825" t="s">
        <v>28</v>
      </c>
      <c r="L222" s="824">
        <v>2</v>
      </c>
      <c r="M222" s="826">
        <v>2349</v>
      </c>
      <c r="N222" s="827">
        <v>1500000</v>
      </c>
      <c r="O222" s="827">
        <v>1450000</v>
      </c>
      <c r="P222" s="828"/>
      <c r="Q222" s="829">
        <f>SUM(O222/M222)</f>
        <v>617.283950617284</v>
      </c>
    </row>
    <row r="223" spans="1:17" ht="12.75" customHeight="1">
      <c r="A223" s="313" t="s">
        <v>63</v>
      </c>
      <c r="B223" s="28" t="s">
        <v>19</v>
      </c>
      <c r="C223" s="129" t="s">
        <v>95</v>
      </c>
      <c r="D223" s="419">
        <v>6</v>
      </c>
      <c r="E223" s="598"/>
      <c r="F223" s="346" t="s">
        <v>128</v>
      </c>
      <c r="G223" s="100">
        <v>3</v>
      </c>
      <c r="H223" s="418" t="s">
        <v>81</v>
      </c>
      <c r="I223" s="103">
        <v>1</v>
      </c>
      <c r="J223" s="99" t="s">
        <v>40</v>
      </c>
      <c r="K223" s="599" t="s">
        <v>88</v>
      </c>
      <c r="L223" s="99">
        <v>2</v>
      </c>
      <c r="M223" s="602">
        <v>1924</v>
      </c>
      <c r="N223" s="600">
        <v>575000</v>
      </c>
      <c r="O223" s="325"/>
      <c r="P223" s="101">
        <v>560000</v>
      </c>
      <c r="Q223" s="601">
        <f aca="true" t="shared" si="4" ref="Q223:Q228">SUM(P223/M223)</f>
        <v>291.06029106029104</v>
      </c>
    </row>
    <row r="224" spans="1:17" ht="12.75" customHeight="1">
      <c r="A224" s="313"/>
      <c r="B224" s="28"/>
      <c r="C224" s="129" t="s">
        <v>187</v>
      </c>
      <c r="D224" s="419"/>
      <c r="E224" s="598"/>
      <c r="F224" s="346" t="s">
        <v>198</v>
      </c>
      <c r="G224" s="100">
        <v>3</v>
      </c>
      <c r="H224" s="418" t="s">
        <v>41</v>
      </c>
      <c r="I224" s="103">
        <v>2</v>
      </c>
      <c r="J224" s="99" t="s">
        <v>40</v>
      </c>
      <c r="K224" s="599" t="s">
        <v>88</v>
      </c>
      <c r="L224" s="99">
        <v>2</v>
      </c>
      <c r="M224" s="602">
        <v>2139</v>
      </c>
      <c r="N224" s="600"/>
      <c r="O224" s="325"/>
      <c r="P224" s="768">
        <v>752000</v>
      </c>
      <c r="Q224" s="491">
        <f t="shared" si="4"/>
        <v>351.5661524076671</v>
      </c>
    </row>
    <row r="225" spans="1:17" s="186" customFormat="1" ht="12.75" customHeight="1">
      <c r="A225" s="791"/>
      <c r="B225" s="564"/>
      <c r="C225" s="564" t="s">
        <v>212</v>
      </c>
      <c r="D225" s="568"/>
      <c r="E225" s="792"/>
      <c r="F225" s="793" t="s">
        <v>209</v>
      </c>
      <c r="G225" s="683">
        <v>3</v>
      </c>
      <c r="H225" s="682" t="s">
        <v>41</v>
      </c>
      <c r="I225" s="794">
        <v>2</v>
      </c>
      <c r="J225" s="568" t="s">
        <v>40</v>
      </c>
      <c r="K225" s="795" t="s">
        <v>88</v>
      </c>
      <c r="L225" s="568">
        <v>2</v>
      </c>
      <c r="M225" s="796">
        <v>2350</v>
      </c>
      <c r="N225" s="797"/>
      <c r="O225" s="798"/>
      <c r="P225" s="799">
        <v>775000</v>
      </c>
      <c r="Q225" s="492">
        <f t="shared" si="4"/>
        <v>329.78723404255317</v>
      </c>
    </row>
    <row r="226" spans="1:17" ht="12.75" customHeight="1">
      <c r="A226" s="313"/>
      <c r="B226" s="28"/>
      <c r="C226" s="129" t="s">
        <v>154</v>
      </c>
      <c r="D226" s="419"/>
      <c r="E226" s="598" t="s">
        <v>119</v>
      </c>
      <c r="F226" s="346" t="s">
        <v>143</v>
      </c>
      <c r="G226" s="100">
        <v>3</v>
      </c>
      <c r="H226" s="418" t="s">
        <v>39</v>
      </c>
      <c r="I226" s="103">
        <v>2</v>
      </c>
      <c r="J226" s="99" t="s">
        <v>27</v>
      </c>
      <c r="K226" s="599"/>
      <c r="L226" s="99">
        <v>2</v>
      </c>
      <c r="M226" s="602">
        <v>2678</v>
      </c>
      <c r="N226" s="600">
        <v>808808</v>
      </c>
      <c r="O226" s="325"/>
      <c r="P226" s="101">
        <v>777777</v>
      </c>
      <c r="Q226" s="601">
        <f t="shared" si="4"/>
        <v>290.43203883495147</v>
      </c>
    </row>
    <row r="227" spans="1:17" ht="12.75" customHeight="1">
      <c r="A227" s="313"/>
      <c r="B227" s="28"/>
      <c r="C227" s="30" t="s">
        <v>127</v>
      </c>
      <c r="D227" s="54"/>
      <c r="E227" s="48"/>
      <c r="F227" s="14" t="s">
        <v>119</v>
      </c>
      <c r="G227" s="80">
        <v>3</v>
      </c>
      <c r="H227" s="57">
        <v>2</v>
      </c>
      <c r="I227" s="80">
        <v>1</v>
      </c>
      <c r="J227" s="57" t="s">
        <v>27</v>
      </c>
      <c r="K227" s="31"/>
      <c r="L227" s="53">
        <v>2</v>
      </c>
      <c r="M227" s="57">
        <v>1924</v>
      </c>
      <c r="N227" s="285">
        <v>899000</v>
      </c>
      <c r="O227" s="549"/>
      <c r="P227" s="32">
        <v>899000</v>
      </c>
      <c r="Q227" s="550">
        <f t="shared" si="4"/>
        <v>467.25571725571723</v>
      </c>
    </row>
    <row r="228" spans="1:17" ht="12.75" customHeight="1">
      <c r="A228" s="313"/>
      <c r="B228" s="44"/>
      <c r="C228" s="37" t="s">
        <v>123</v>
      </c>
      <c r="D228" s="386"/>
      <c r="E228" s="45"/>
      <c r="F228" s="17" t="s">
        <v>30</v>
      </c>
      <c r="G228" s="66">
        <v>3</v>
      </c>
      <c r="H228" s="38" t="s">
        <v>41</v>
      </c>
      <c r="I228" s="66">
        <v>2</v>
      </c>
      <c r="J228" s="38" t="s">
        <v>40</v>
      </c>
      <c r="K228" s="39"/>
      <c r="L228" s="17">
        <v>2</v>
      </c>
      <c r="M228" s="66">
        <v>2415</v>
      </c>
      <c r="N228" s="109"/>
      <c r="O228" s="98"/>
      <c r="P228" s="292">
        <v>959000</v>
      </c>
      <c r="Q228" s="468">
        <f t="shared" si="4"/>
        <v>397.1014492753623</v>
      </c>
    </row>
    <row r="229" spans="1:17" s="155" customFormat="1" ht="12.75">
      <c r="A229" s="87"/>
      <c r="B229" s="154" t="s">
        <v>24</v>
      </c>
      <c r="C229" s="129" t="s">
        <v>229</v>
      </c>
      <c r="D229" s="419">
        <v>1</v>
      </c>
      <c r="E229" s="598" t="s">
        <v>228</v>
      </c>
      <c r="F229" s="346"/>
      <c r="G229" s="100">
        <v>3</v>
      </c>
      <c r="H229" s="418" t="s">
        <v>41</v>
      </c>
      <c r="I229" s="103">
        <v>2</v>
      </c>
      <c r="J229" s="99" t="s">
        <v>40</v>
      </c>
      <c r="K229" s="599"/>
      <c r="L229" s="99">
        <v>2</v>
      </c>
      <c r="M229" s="602">
        <v>2415</v>
      </c>
      <c r="N229" s="600">
        <v>949000</v>
      </c>
      <c r="O229" s="325">
        <v>949000</v>
      </c>
      <c r="P229" s="768"/>
      <c r="Q229" s="491">
        <f>SUM(O229/M229)</f>
        <v>392.9606625258799</v>
      </c>
    </row>
    <row r="230" spans="1:18" ht="12" customHeight="1">
      <c r="A230" s="339"/>
      <c r="B230" s="35" t="s">
        <v>25</v>
      </c>
      <c r="C230" s="35"/>
      <c r="D230" s="158"/>
      <c r="E230" s="38"/>
      <c r="F230" s="45"/>
      <c r="G230" s="97"/>
      <c r="H230" s="66"/>
      <c r="I230" s="17"/>
      <c r="J230" s="37"/>
      <c r="K230" s="153"/>
      <c r="L230" s="66"/>
      <c r="M230" s="38"/>
      <c r="N230" s="98"/>
      <c r="O230" s="109"/>
      <c r="P230" s="74"/>
      <c r="Q230" s="493"/>
      <c r="R230" s="12"/>
    </row>
    <row r="231" spans="1:17" s="186" customFormat="1" ht="12" customHeight="1" thickBot="1">
      <c r="A231" s="802"/>
      <c r="B231" s="405" t="s">
        <v>26</v>
      </c>
      <c r="C231" s="564"/>
      <c r="D231" s="405">
        <v>2</v>
      </c>
      <c r="E231" s="805" t="s">
        <v>223</v>
      </c>
      <c r="F231" s="806"/>
      <c r="G231" s="807" t="s">
        <v>49</v>
      </c>
      <c r="H231" s="808" t="s">
        <v>192</v>
      </c>
      <c r="I231" s="809" t="s">
        <v>48</v>
      </c>
      <c r="J231" s="810" t="s">
        <v>40</v>
      </c>
      <c r="K231" s="811"/>
      <c r="L231" s="810">
        <v>2</v>
      </c>
      <c r="M231" s="812" t="s">
        <v>225</v>
      </c>
      <c r="N231" s="815" t="s">
        <v>224</v>
      </c>
      <c r="O231" s="815" t="s">
        <v>224</v>
      </c>
      <c r="P231" s="813"/>
      <c r="Q231" s="814" t="s">
        <v>226</v>
      </c>
    </row>
    <row r="232" spans="1:17" s="46" customFormat="1" ht="12.75">
      <c r="A232" s="373" t="s">
        <v>64</v>
      </c>
      <c r="B232" s="197" t="s">
        <v>19</v>
      </c>
      <c r="C232" s="148"/>
      <c r="D232" s="197"/>
      <c r="E232" s="45"/>
      <c r="F232" s="38"/>
      <c r="G232" s="35"/>
      <c r="H232" s="38"/>
      <c r="I232" s="37"/>
      <c r="J232" s="17"/>
      <c r="K232" s="530"/>
      <c r="L232" s="17"/>
      <c r="M232" s="37"/>
      <c r="N232" s="68"/>
      <c r="O232" s="79"/>
      <c r="P232" s="292"/>
      <c r="Q232" s="531"/>
    </row>
    <row r="233" spans="1:17" s="155" customFormat="1" ht="12.75">
      <c r="A233" s="86"/>
      <c r="B233" s="154" t="s">
        <v>24</v>
      </c>
      <c r="C233" s="159"/>
      <c r="D233" s="198">
        <v>1</v>
      </c>
      <c r="E233" s="227" t="s">
        <v>191</v>
      </c>
      <c r="F233" s="276"/>
      <c r="G233" s="227" t="s">
        <v>89</v>
      </c>
      <c r="H233" s="229" t="s">
        <v>195</v>
      </c>
      <c r="I233" s="227">
        <v>2</v>
      </c>
      <c r="J233" s="229" t="s">
        <v>27</v>
      </c>
      <c r="K233" s="437" t="s">
        <v>28</v>
      </c>
      <c r="L233" s="229">
        <v>3</v>
      </c>
      <c r="M233" s="227" t="s">
        <v>196</v>
      </c>
      <c r="N233" s="235" t="s">
        <v>197</v>
      </c>
      <c r="O233" s="235" t="s">
        <v>271</v>
      </c>
      <c r="P233" s="350"/>
      <c r="Q233" s="471" t="s">
        <v>272</v>
      </c>
    </row>
    <row r="234" spans="1:18" ht="12" customHeight="1">
      <c r="A234" s="339"/>
      <c r="B234" s="35" t="s">
        <v>25</v>
      </c>
      <c r="C234" s="35"/>
      <c r="D234" s="158"/>
      <c r="E234" s="38"/>
      <c r="F234" s="45"/>
      <c r="G234" s="97"/>
      <c r="H234" s="66"/>
      <c r="I234" s="17"/>
      <c r="J234" s="37"/>
      <c r="K234" s="153"/>
      <c r="L234" s="66"/>
      <c r="M234" s="38"/>
      <c r="N234" s="98"/>
      <c r="O234" s="109"/>
      <c r="P234" s="128"/>
      <c r="Q234" s="493"/>
      <c r="R234" s="12"/>
    </row>
    <row r="235" spans="1:17" s="12" customFormat="1" ht="13.5" thickBot="1">
      <c r="A235" s="49"/>
      <c r="B235" s="23" t="s">
        <v>26</v>
      </c>
      <c r="C235" s="351"/>
      <c r="D235" s="352"/>
      <c r="E235" s="353"/>
      <c r="F235" s="258"/>
      <c r="G235" s="354"/>
      <c r="H235" s="259"/>
      <c r="I235" s="354"/>
      <c r="J235" s="258"/>
      <c r="K235" s="355"/>
      <c r="L235" s="259"/>
      <c r="M235" s="354"/>
      <c r="N235" s="261"/>
      <c r="O235" s="261"/>
      <c r="P235" s="260"/>
      <c r="Q235" s="496"/>
    </row>
    <row r="236" spans="1:18" ht="12.75" hidden="1">
      <c r="A236" s="86"/>
      <c r="B236" s="20" t="s">
        <v>26</v>
      </c>
      <c r="C236" s="20"/>
      <c r="D236" s="20"/>
      <c r="E236" s="61" t="s">
        <v>55</v>
      </c>
      <c r="F236" s="30"/>
      <c r="G236" s="54">
        <v>5</v>
      </c>
      <c r="H236" s="80" t="s">
        <v>49</v>
      </c>
      <c r="I236" s="14">
        <v>2</v>
      </c>
      <c r="J236" s="30" t="s">
        <v>27</v>
      </c>
      <c r="K236" s="13" t="s">
        <v>28</v>
      </c>
      <c r="L236" s="30">
        <v>3</v>
      </c>
      <c r="M236" s="14">
        <v>4650</v>
      </c>
      <c r="N236" s="32">
        <v>1895000</v>
      </c>
      <c r="O236" s="33">
        <v>1850000</v>
      </c>
      <c r="P236" s="62"/>
      <c r="Q236" s="471" t="s">
        <v>70</v>
      </c>
      <c r="R236" s="12"/>
    </row>
  </sheetData>
  <sheetProtection/>
  <printOptions/>
  <pageMargins left="0.7" right="0.7" top="0.75" bottom="0.75" header="0.3" footer="0.3"/>
  <pageSetup horizontalDpi="600" verticalDpi="6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Secure Access Portals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Shereen</dc:creator>
  <cp:keywords/>
  <dc:description/>
  <cp:lastModifiedBy>Irie X Peachy</cp:lastModifiedBy>
  <cp:lastPrinted>2022-12-31T18:18:36Z</cp:lastPrinted>
  <dcterms:created xsi:type="dcterms:W3CDTF">2005-04-12T20:59:18Z</dcterms:created>
  <dcterms:modified xsi:type="dcterms:W3CDTF">2023-01-04T23:46:13Z</dcterms:modified>
  <cp:category/>
  <cp:version/>
  <cp:contentType/>
  <cp:contentStatus/>
</cp:coreProperties>
</file>